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IS" sheetId="1" r:id="rId1"/>
    <sheet name="BS-Q3" sheetId="2" r:id="rId2"/>
    <sheet name="STE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_Fill" hidden="1">'[1]Office'!#REF!</definedName>
    <definedName name="_Order1" hidden="1">255</definedName>
    <definedName name="_Order2" hidden="1">255</definedName>
    <definedName name="a">#REF!</definedName>
    <definedName name="Current">#REF!</definedName>
    <definedName name="END">#REF!</definedName>
    <definedName name="FST">#REF!</definedName>
    <definedName name="i">#REF!</definedName>
    <definedName name="ii">#REF!</definedName>
    <definedName name="iii">#REF!</definedName>
    <definedName name="iv">#REF!</definedName>
    <definedName name="ix">#REF!</definedName>
    <definedName name="LOP">#REF!</definedName>
    <definedName name="LP2">#REF!</definedName>
    <definedName name="_xlnm.Print_Area" localSheetId="1">'BS-Q3'!$A$1:$J$63</definedName>
    <definedName name="_xlnm.Print_Area" localSheetId="0">'IS'!$A$1:$J$52</definedName>
    <definedName name="Print_Area_MI">'[4]indicator'!$A$31:$J$88</definedName>
    <definedName name="Prior">#REF!</definedName>
    <definedName name="Project___Dataran_Putra">#REF!</definedName>
    <definedName name="S">#REF!</definedName>
    <definedName name="TV2">#REF!</definedName>
    <definedName name="v">#REF!</definedName>
    <definedName name="vi">#REF!</definedName>
    <definedName name="vii">#REF!</definedName>
    <definedName name="viii">#REF!</definedName>
    <definedName name="x">#REF!</definedName>
    <definedName name="xi">#REF!</definedName>
    <definedName name="xii">#REF!</definedName>
    <definedName name="xiii">#REF!</definedName>
    <definedName name="xiv">#REF!</definedName>
    <definedName name="xix">#REF!</definedName>
    <definedName name="xv">#REF!</definedName>
    <definedName name="xvi">#REF!</definedName>
    <definedName name="xvii">#REF!</definedName>
    <definedName name="xviii">#REF!</definedName>
    <definedName name="xx">#REF!</definedName>
    <definedName name="xxi">#REF!</definedName>
    <definedName name="xxii">#REF!</definedName>
    <definedName name="Z_EFEE9F44_D9C6_11D1_B555_0060940C8B94_.wvu.FilterData" hidden="1">#REF!</definedName>
    <definedName name="Z_EFEE9F44_D9C6_11D1_B555_0060940C8B94_.wvu.PrintTitles" hidden="1">#REF!</definedName>
  </definedNames>
  <calcPr fullCalcOnLoad="1"/>
</workbook>
</file>

<file path=xl/sharedStrings.xml><?xml version="1.0" encoding="utf-8"?>
<sst xmlns="http://schemas.openxmlformats.org/spreadsheetml/2006/main" count="258" uniqueCount="129">
  <si>
    <t>THE FIGURES HAVE NOT BEEN AUDITED</t>
  </si>
  <si>
    <t>AS AT</t>
  </si>
  <si>
    <t>AS AT PRECEDING</t>
  </si>
  <si>
    <t>END OF</t>
  </si>
  <si>
    <t>FINANCIAL</t>
  </si>
  <si>
    <t>CURRENT</t>
  </si>
  <si>
    <t>YEAR</t>
  </si>
  <si>
    <t>QUARTER</t>
  </si>
  <si>
    <t xml:space="preserve">ENDED </t>
  </si>
  <si>
    <t>Note</t>
  </si>
  <si>
    <t>RM</t>
  </si>
  <si>
    <t>ASSETS EMPLOYED</t>
  </si>
  <si>
    <t xml:space="preserve">  PROPERTY, PLANT AND EQUIPMENT</t>
  </si>
  <si>
    <t>CURRENT ASSETS</t>
  </si>
  <si>
    <t xml:space="preserve">  Inventories</t>
  </si>
  <si>
    <t xml:space="preserve">  Cash and bank balances</t>
  </si>
  <si>
    <t>LESS: CURRENT LIABILITIES</t>
  </si>
  <si>
    <t xml:space="preserve">  Borrowings</t>
  </si>
  <si>
    <t>NET CURRENT ASSETS</t>
  </si>
  <si>
    <t>FINANCED BY:</t>
  </si>
  <si>
    <t>SHARE CAPITAL</t>
  </si>
  <si>
    <t>RESERVES</t>
  </si>
  <si>
    <t>MINORITY INTEREST</t>
  </si>
  <si>
    <t>INDIVIDUAL QUARTER</t>
  </si>
  <si>
    <t>CUMULATIVE QUARTER</t>
  </si>
  <si>
    <t>PRECEDING YEAR</t>
  </si>
  <si>
    <t>CORRESPONDING</t>
  </si>
  <si>
    <t xml:space="preserve">QUARTER </t>
  </si>
  <si>
    <t>TO DATE</t>
  </si>
  <si>
    <t>PERIOD</t>
  </si>
  <si>
    <t>REVENUE</t>
  </si>
  <si>
    <t>COST OF SALES</t>
  </si>
  <si>
    <t>GROSS PROFIT</t>
  </si>
  <si>
    <t>OPERATING EXPENSES</t>
  </si>
  <si>
    <t>PROFIT FROM OPERATIONS</t>
  </si>
  <si>
    <t>INTEREST INCOME</t>
  </si>
  <si>
    <t>INTEREST EXPENSE</t>
  </si>
  <si>
    <t>PROFIT BEFORE TAXATION</t>
  </si>
  <si>
    <t>TAXATION</t>
  </si>
  <si>
    <t>PROFIT AFTER TAXATION</t>
  </si>
  <si>
    <t>NET PROFIT ATTRIBUTABLE TO SHAREHOLDERS</t>
  </si>
  <si>
    <t>N/A</t>
  </si>
  <si>
    <t>CASH FLOWS FROM OPERATING ACTIVITIES</t>
  </si>
  <si>
    <t>Adjustment for:</t>
  </si>
  <si>
    <t xml:space="preserve">   Depreciation of property, plant equipment</t>
  </si>
  <si>
    <t xml:space="preserve">   Interest expenses</t>
  </si>
  <si>
    <t>Operating profit before working capital changes</t>
  </si>
  <si>
    <t xml:space="preserve">   Increase/decrease in working capital</t>
  </si>
  <si>
    <t xml:space="preserve">   Inventories</t>
  </si>
  <si>
    <t xml:space="preserve">   Interest paid</t>
  </si>
  <si>
    <t xml:space="preserve">   Purchase of property, plant and equipment</t>
  </si>
  <si>
    <t xml:space="preserve">   Proceeds from disposal of property, plant and equipment</t>
  </si>
  <si>
    <t xml:space="preserve">   Acquisition of subsidiaries, net of cash acquired</t>
  </si>
  <si>
    <t>Exchange differences on translation of the financial statement of</t>
  </si>
  <si>
    <t>foreign operations</t>
  </si>
  <si>
    <t>OPENING BALANCE OF CASH AND CASH EQUIVALENTS</t>
  </si>
  <si>
    <t>CLOSING BALANCE OF CASH AND CASH EQUIVALENTS</t>
  </si>
  <si>
    <t>Cash and cash equivalents comprise :</t>
  </si>
  <si>
    <t xml:space="preserve">   Cash and bank balances</t>
  </si>
  <si>
    <t>Distributable</t>
  </si>
  <si>
    <t>Share</t>
  </si>
  <si>
    <t>Retained</t>
  </si>
  <si>
    <t>Capital</t>
  </si>
  <si>
    <t>Profits</t>
  </si>
  <si>
    <t>Total</t>
  </si>
  <si>
    <t>Bonus issue</t>
  </si>
  <si>
    <t>B13</t>
  </si>
  <si>
    <t>B5</t>
  </si>
  <si>
    <t>CASH FLOWS FROM FINANCING ACTIVITIES</t>
  </si>
  <si>
    <t xml:space="preserve">   Tax paid</t>
  </si>
  <si>
    <t>Net cash used in operating activities</t>
  </si>
  <si>
    <t>NET INCREASE/(DECREASE) IN CASH AND CASH EQUIVALENTS</t>
  </si>
  <si>
    <t>Profit for the quarters</t>
  </si>
  <si>
    <t xml:space="preserve">  Trade receivables</t>
  </si>
  <si>
    <t xml:space="preserve">  Other receivables</t>
  </si>
  <si>
    <t xml:space="preserve">   Trade receivables</t>
  </si>
  <si>
    <t xml:space="preserve">   Other receivables</t>
  </si>
  <si>
    <t xml:space="preserve">  Cash used in operations</t>
  </si>
  <si>
    <t>Net cash generated from financing activities</t>
  </si>
  <si>
    <t>30/09/2004</t>
  </si>
  <si>
    <t>30/09/2005</t>
  </si>
  <si>
    <t>OTHER INCOME</t>
  </si>
  <si>
    <t>Earnings Per Ordinary Share</t>
  </si>
  <si>
    <t xml:space="preserve">  Prepayment of taxation</t>
  </si>
  <si>
    <t xml:space="preserve">  Trade payables</t>
  </si>
  <si>
    <t xml:space="preserve">  Other payables and accruals</t>
  </si>
  <si>
    <t xml:space="preserve">  Amount due to a Director</t>
  </si>
  <si>
    <t xml:space="preserve">  Hire purchase creditor</t>
  </si>
  <si>
    <t>Negative goodwill on consolidation</t>
  </si>
  <si>
    <t>LONG TERM LIABILITY</t>
  </si>
  <si>
    <t>Rights issue</t>
  </si>
  <si>
    <t>Balance at 1 January 2005</t>
  </si>
  <si>
    <t>Balance at 30 September 2005</t>
  </si>
  <si>
    <t>Unaudited</t>
  </si>
  <si>
    <t>Audited</t>
  </si>
  <si>
    <t>K-ONE TECHNOLOGY BERHAD (539757-K)</t>
  </si>
  <si>
    <t xml:space="preserve">CONDENSED CONSOLIDATED BALANCE SHEETS </t>
  </si>
  <si>
    <t>CONDENSED CONSOLIDATED STATEMENT OF CHANGES IN EQUITY</t>
  </si>
  <si>
    <t>CONDENSED CONSOLIDATED CASH FLOW STATEMENTS</t>
  </si>
  <si>
    <t xml:space="preserve"> K-ONE TECHNOLOGY BERHAD (539757-K)</t>
  </si>
  <si>
    <t>Profit for the period</t>
  </si>
  <si>
    <t xml:space="preserve">   Gain on disposal of property, plant &amp; equipment</t>
  </si>
  <si>
    <t xml:space="preserve">   Trade payables</t>
  </si>
  <si>
    <t xml:space="preserve">   Other payables</t>
  </si>
  <si>
    <t>CASH FLOWS FROM INVESTING ACTIVITIES</t>
  </si>
  <si>
    <t>Net cash used in investing activities</t>
  </si>
  <si>
    <r>
      <t xml:space="preserve">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Proceeds from rights issue of shares</t>
    </r>
  </si>
  <si>
    <t xml:space="preserve">   Advance by a Director</t>
  </si>
  <si>
    <t xml:space="preserve">   Advance for listing expenses</t>
  </si>
  <si>
    <t xml:space="preserve">   Repayment of hire purchase</t>
  </si>
  <si>
    <t xml:space="preserve">   Drawdown of borrowings</t>
  </si>
  <si>
    <t>AND QUARTERLY REPORT ON CONSOLIDATED RESULTS FOR THE THIRD QUARTER ENDED 30 SEPTEMBER 2005</t>
  </si>
  <si>
    <t xml:space="preserve">CONDENSED CONSOLIDATED INCOME STATEMENTS </t>
  </si>
  <si>
    <t>NOTES:</t>
  </si>
  <si>
    <t xml:space="preserve">  by the Company in compliance with Bursa Malaysia Securities Berhad's ("Bursa Securities") requirements in conjunction with the</t>
  </si>
  <si>
    <t xml:space="preserve">  admission of the Company to the MESDAQ Market of Bursa Securities. </t>
  </si>
  <si>
    <t>30/9/2004</t>
  </si>
  <si>
    <t>`</t>
  </si>
  <si>
    <t>2.This is the first Interim Financial Statements on the consolidated results for the financial period ended 30 September 2005 announced</t>
  </si>
  <si>
    <t>NTA per share ( sen)</t>
  </si>
  <si>
    <t>- Basic (sen)</t>
  </si>
  <si>
    <t>- Diluted (sen)</t>
  </si>
  <si>
    <t>Number of ordinary shares at RM0.10 sen par each</t>
  </si>
  <si>
    <t>3. As this is the first quarterly report being drawn up, there are no comparative figures for the preceding year corresponding quarter.</t>
  </si>
  <si>
    <t xml:space="preserve"> CURRENT</t>
  </si>
  <si>
    <t>A9</t>
  </si>
  <si>
    <t xml:space="preserve">  </t>
  </si>
  <si>
    <t>1. The Unaudited Condensed Consolidated Income Statements should be read in conjunction with the Notes to the Interim Financial Report.</t>
  </si>
  <si>
    <t>1.The Unaudited Condensed Consolidated Income Statements should be read in conjunction with the Notes to the Interim Financial Report.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</si>
</sst>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_)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_);\(0.0000\)"/>
    <numFmt numFmtId="183" formatCode="0.000_);\(0.000\)"/>
    <numFmt numFmtId="184" formatCode="0.00_);\(0.00\)"/>
    <numFmt numFmtId="185" formatCode="_(* #,##0.0_);_(* \(#,##0.0\);_(* &quot;-&quot;??_);_(@_)"/>
    <numFmt numFmtId="186" formatCode="_(* #,##0.0_);_(* \(#,##0.0\);_(* &quot;-&quot;?_);_(@_)"/>
    <numFmt numFmtId="187" formatCode="0.0"/>
    <numFmt numFmtId="188" formatCode="0.0%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0"/>
      <name val="MS Sans Serif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i/>
      <sz val="16"/>
      <name val="Helv"/>
      <family val="0"/>
    </font>
    <font>
      <i/>
      <sz val="10"/>
      <name val="MS Sans Serif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5" fontId="5" fillId="0" borderId="0">
      <alignment/>
      <protection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0" fontId="0" fillId="0" borderId="0" applyNumberFormat="0" applyFont="0">
      <alignment wrapText="1"/>
      <protection/>
    </xf>
    <xf numFmtId="0" fontId="9" fillId="0" borderId="0">
      <alignment/>
      <protection/>
    </xf>
    <xf numFmtId="174" fontId="1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3" xfId="0" applyNumberFormat="1" applyBorder="1" applyAlignment="1">
      <alignment/>
    </xf>
    <xf numFmtId="169" fontId="0" fillId="0" borderId="0" xfId="0" applyNumberFormat="1" applyBorder="1" applyAlignment="1">
      <alignment/>
    </xf>
    <xf numFmtId="171" fontId="0" fillId="0" borderId="0" xfId="16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16" applyNumberFormat="1" applyAlignment="1">
      <alignment/>
    </xf>
    <xf numFmtId="49" fontId="0" fillId="0" borderId="0" xfId="0" applyNumberFormat="1" applyAlignment="1">
      <alignment/>
    </xf>
    <xf numFmtId="2" fontId="0" fillId="0" borderId="0" xfId="16" applyNumberFormat="1" applyFont="1" applyAlignment="1">
      <alignment horizontal="center"/>
    </xf>
    <xf numFmtId="0" fontId="1" fillId="0" borderId="2" xfId="0" applyFont="1" applyBorder="1" applyAlignment="1" quotePrefix="1">
      <alignment horizontal="center"/>
    </xf>
    <xf numFmtId="172" fontId="0" fillId="0" borderId="0" xfId="16" applyNumberFormat="1" applyFont="1" applyAlignment="1">
      <alignment/>
    </xf>
    <xf numFmtId="172" fontId="0" fillId="0" borderId="0" xfId="16" applyNumberFormat="1" applyAlignment="1">
      <alignment horizontal="center"/>
    </xf>
    <xf numFmtId="172" fontId="0" fillId="0" borderId="0" xfId="16" applyNumberFormat="1" applyFont="1" applyAlignment="1">
      <alignment horizontal="center"/>
    </xf>
    <xf numFmtId="172" fontId="0" fillId="0" borderId="0" xfId="16" applyNumberFormat="1" applyFont="1" applyAlignment="1">
      <alignment/>
    </xf>
    <xf numFmtId="172" fontId="1" fillId="0" borderId="0" xfId="16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4" xfId="0" applyNumberFormat="1" applyFill="1" applyBorder="1" applyAlignment="1">
      <alignment/>
    </xf>
    <xf numFmtId="37" fontId="0" fillId="0" borderId="0" xfId="16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4" xfId="16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0" xfId="16" applyNumberFormat="1" applyBorder="1" applyAlignment="1">
      <alignment/>
    </xf>
    <xf numFmtId="37" fontId="0" fillId="0" borderId="3" xfId="16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87" fontId="0" fillId="0" borderId="0" xfId="16" applyNumberFormat="1" applyFont="1" applyAlignment="1" quotePrefix="1">
      <alignment horizontal="right"/>
    </xf>
    <xf numFmtId="187" fontId="0" fillId="0" borderId="0" xfId="16" applyNumberFormat="1" applyAlignment="1">
      <alignment/>
    </xf>
    <xf numFmtId="169" fontId="2" fillId="0" borderId="0" xfId="0" applyNumberFormat="1" applyFont="1" applyAlignment="1">
      <alignment/>
    </xf>
    <xf numFmtId="10" fontId="0" fillId="0" borderId="0" xfId="28" applyNumberFormat="1" applyAlignment="1">
      <alignment/>
    </xf>
    <xf numFmtId="169" fontId="0" fillId="0" borderId="0" xfId="0" applyNumberFormat="1" applyFont="1" applyAlignment="1">
      <alignment/>
    </xf>
    <xf numFmtId="169" fontId="0" fillId="0" borderId="5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37" fontId="0" fillId="0" borderId="0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16" applyNumberFormat="1" applyFill="1" applyAlignment="1">
      <alignment/>
    </xf>
    <xf numFmtId="171" fontId="0" fillId="0" borderId="0" xfId="16" applyFill="1" applyAlignment="1">
      <alignment/>
    </xf>
    <xf numFmtId="171" fontId="0" fillId="0" borderId="0" xfId="16" applyFill="1" applyBorder="1" applyAlignment="1">
      <alignment/>
    </xf>
    <xf numFmtId="37" fontId="0" fillId="0" borderId="0" xfId="16" applyNumberFormat="1" applyFill="1" applyBorder="1" applyAlignment="1">
      <alignment/>
    </xf>
    <xf numFmtId="37" fontId="0" fillId="0" borderId="3" xfId="16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16" applyNumberFormat="1" applyFont="1" applyFill="1" applyAlignment="1">
      <alignment horizontal="center"/>
    </xf>
    <xf numFmtId="172" fontId="0" fillId="0" borderId="0" xfId="16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center"/>
    </xf>
    <xf numFmtId="172" fontId="0" fillId="0" borderId="0" xfId="16" applyNumberFormat="1" applyFill="1" applyAlignment="1">
      <alignment/>
    </xf>
    <xf numFmtId="172" fontId="0" fillId="0" borderId="0" xfId="16" applyNumberFormat="1" applyFont="1" applyFill="1" applyAlignment="1">
      <alignment horizontal="center"/>
    </xf>
    <xf numFmtId="172" fontId="0" fillId="0" borderId="4" xfId="16" applyNumberFormat="1" applyFill="1" applyBorder="1" applyAlignment="1">
      <alignment/>
    </xf>
    <xf numFmtId="172" fontId="0" fillId="0" borderId="6" xfId="16" applyNumberFormat="1" applyFont="1" applyFill="1" applyBorder="1" applyAlignment="1">
      <alignment/>
    </xf>
    <xf numFmtId="172" fontId="0" fillId="0" borderId="7" xfId="16" applyNumberFormat="1" applyFont="1" applyFill="1" applyBorder="1" applyAlignment="1">
      <alignment/>
    </xf>
    <xf numFmtId="172" fontId="0" fillId="0" borderId="5" xfId="16" applyNumberFormat="1" applyFont="1" applyFill="1" applyBorder="1" applyAlignment="1">
      <alignment/>
    </xf>
    <xf numFmtId="172" fontId="0" fillId="0" borderId="0" xfId="16" applyNumberFormat="1" applyFont="1" applyFill="1" applyAlignment="1">
      <alignment/>
    </xf>
    <xf numFmtId="172" fontId="0" fillId="0" borderId="4" xfId="16" applyNumberFormat="1" applyFont="1" applyFill="1" applyBorder="1" applyAlignment="1">
      <alignment/>
    </xf>
    <xf numFmtId="172" fontId="0" fillId="0" borderId="8" xfId="16" applyNumberFormat="1" applyFont="1" applyFill="1" applyBorder="1" applyAlignment="1">
      <alignment/>
    </xf>
    <xf numFmtId="172" fontId="0" fillId="0" borderId="2" xfId="16" applyNumberFormat="1" applyFont="1" applyFill="1" applyBorder="1" applyAlignment="1">
      <alignment/>
    </xf>
    <xf numFmtId="172" fontId="0" fillId="0" borderId="9" xfId="16" applyNumberFormat="1" applyFont="1" applyFill="1" applyBorder="1" applyAlignment="1">
      <alignment/>
    </xf>
    <xf numFmtId="172" fontId="0" fillId="0" borderId="4" xfId="16" applyNumberFormat="1" applyFont="1" applyFill="1" applyBorder="1" applyAlignment="1">
      <alignment horizontal="center"/>
    </xf>
    <xf numFmtId="172" fontId="0" fillId="0" borderId="0" xfId="16" applyNumberFormat="1" applyFont="1" applyFill="1" applyBorder="1" applyAlignment="1">
      <alignment horizontal="center"/>
    </xf>
    <xf numFmtId="171" fontId="0" fillId="0" borderId="0" xfId="16" applyAlignment="1">
      <alignment/>
    </xf>
    <xf numFmtId="171" fontId="0" fillId="0" borderId="0" xfId="16" applyBorder="1" applyAlignment="1">
      <alignment/>
    </xf>
    <xf numFmtId="187" fontId="0" fillId="0" borderId="0" xfId="0" applyNumberFormat="1" applyFont="1" applyFill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3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3">
    <cellStyle name="Normal" xfId="0"/>
    <cellStyle name="RowLevel_0" xfId="1"/>
    <cellStyle name="ColLevel_0" xfId="2"/>
    <cellStyle name="RowLevel_1" xfId="3"/>
    <cellStyle name="0,0&#13;&#10;NA&#13;&#10;" xfId="15"/>
    <cellStyle name="Comma" xfId="16"/>
    <cellStyle name="Comma [0]" xfId="17"/>
    <cellStyle name="Currency" xfId="18"/>
    <cellStyle name="Currency [0]" xfId="19"/>
    <cellStyle name="Date" xfId="20"/>
    <cellStyle name="Followed Hyperlink" xfId="21"/>
    <cellStyle name="Grey" xfId="22"/>
    <cellStyle name="Hyperlink" xfId="23"/>
    <cellStyle name="Input [yellow]" xfId="24"/>
    <cellStyle name="ken" xfId="25"/>
    <cellStyle name="New Times Roman" xfId="26"/>
    <cellStyle name="Normal - Style1" xfId="27"/>
    <cellStyle name="Percent" xfId="28"/>
    <cellStyle name="Percent [2]" xfId="29"/>
    <cellStyle name="Tusental (0)_pldt" xfId="30"/>
    <cellStyle name="Tusental_pldt" xfId="31"/>
    <cellStyle name="Valuta (0)_pldt" xfId="32"/>
    <cellStyle name="Valuta_pld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iewchenchua\Desktop\Assignments\Svedala%20(M)\awps\Assignments\Svedala%20(M)\Assignments\Svedala%20(M)\FA\fm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am\pje%20accounts\Azam-Disk%2001\Pje%20Fin%20Stmt%202001\PjE%20Fin%20Stmt%20July'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KPMG\Audit%20Client\cargill%20feeds\B6(draf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-ws07\accounts\report\indi1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niewong\My%20Documents\unrecorded%20liabil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"/>
      <sheetName val="MV"/>
      <sheetName val="Workshop"/>
      <sheetName val="Signage"/>
      <sheetName val="Renovation"/>
      <sheetName val="Computer"/>
      <sheetName val="F&amp;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B BCBB ESC DPMR 2001"/>
      <sheetName val="CB BCBB ESC 2001"/>
      <sheetName val="cashbook-JUL'01"/>
      <sheetName val="Aging Report"/>
      <sheetName val="mbb cb07-01"/>
      <sheetName val="JOURNAL MBB 07-01"/>
      <sheetName val="Ret Payable"/>
      <sheetName val="Asset"/>
      <sheetName val="Cash&amp;Bank"/>
      <sheetName val="HQ - GL Inc"/>
      <sheetName val="JOURNAL 07-01 - BCBB"/>
      <sheetName val="HQ - GL Exp"/>
      <sheetName val="Other Liabilities"/>
      <sheetName val="audit adj"/>
      <sheetName val="JOURNAL 07-01 - BCBB ACC"/>
      <sheetName val="WIP"/>
      <sheetName val="Debtors"/>
      <sheetName val="pcsb(t)"/>
      <sheetName val="Journal"/>
      <sheetName val="SummaryWIP"/>
      <sheetName val="Turnover"/>
      <sheetName val="apptmt of audit adj - p11"/>
      <sheetName val="segregationWIP"/>
      <sheetName val="segregationWIP (2)"/>
      <sheetName val="Zone2 Pub &amp; Govt"/>
      <sheetName val="Apptmt of Staff Insurance"/>
      <sheetName val="Salary"/>
      <sheetName val="Allowance for June'01"/>
      <sheetName val="CostofWorkDone"/>
      <sheetName val="Ret Receivable"/>
      <sheetName val="P&amp;L PjE July '01"/>
      <sheetName val="BS PjE July '01"/>
      <sheetName val="Trial B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6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ator"/>
    </sheetNames>
    <sheetDataSet>
      <sheetData sheetId="0">
        <row r="31">
          <cell r="B31" t="str">
            <v>BIMB SECURITIES SDN BHD (290163-X)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4 (2)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6"/>
  <sheetViews>
    <sheetView tabSelected="1" zoomScaleSheetLayoutView="90" workbookViewId="0" topLeftCell="A1">
      <pane ySplit="11" topLeftCell="BM12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43.8515625" style="0" customWidth="1"/>
    <col min="2" max="2" width="5.7109375" style="0" customWidth="1"/>
    <col min="3" max="3" width="1.8515625" style="0" customWidth="1"/>
    <col min="4" max="4" width="18.8515625" style="0" customWidth="1"/>
    <col min="5" max="5" width="2.7109375" style="0" customWidth="1"/>
    <col min="6" max="6" width="18.8515625" style="0" customWidth="1"/>
    <col min="7" max="7" width="2.57421875" style="0" customWidth="1"/>
    <col min="8" max="8" width="18.8515625" style="0" customWidth="1"/>
    <col min="9" max="9" width="2.7109375" style="0" customWidth="1"/>
    <col min="10" max="10" width="18.8515625" style="0" customWidth="1"/>
    <col min="12" max="12" width="11.28125" style="0" bestFit="1" customWidth="1"/>
  </cols>
  <sheetData>
    <row r="1" ht="12.75">
      <c r="A1" s="4" t="s">
        <v>95</v>
      </c>
    </row>
    <row r="2" ht="12.75">
      <c r="A2" t="s">
        <v>112</v>
      </c>
    </row>
    <row r="3" ht="12.75">
      <c r="A3" t="s">
        <v>111</v>
      </c>
    </row>
    <row r="4" ht="12.75">
      <c r="A4" t="s">
        <v>0</v>
      </c>
    </row>
    <row r="6" spans="2:10" ht="12.75">
      <c r="B6" s="1"/>
      <c r="C6" s="1"/>
      <c r="D6" s="75" t="s">
        <v>23</v>
      </c>
      <c r="E6" s="75"/>
      <c r="F6" s="75"/>
      <c r="G6" s="1"/>
      <c r="H6" s="75" t="s">
        <v>24</v>
      </c>
      <c r="I6" s="75"/>
      <c r="J6" s="75"/>
    </row>
    <row r="7" spans="2:10" ht="12.75">
      <c r="B7" s="1"/>
      <c r="C7" s="1"/>
      <c r="D7" s="1" t="s">
        <v>5</v>
      </c>
      <c r="E7" s="1"/>
      <c r="F7" s="1" t="s">
        <v>25</v>
      </c>
      <c r="G7" s="1"/>
      <c r="H7" s="1" t="s">
        <v>124</v>
      </c>
      <c r="I7" s="1"/>
      <c r="J7" s="1" t="s">
        <v>25</v>
      </c>
    </row>
    <row r="8" spans="2:10" ht="12.75">
      <c r="B8" s="1"/>
      <c r="C8" s="1"/>
      <c r="D8" s="1" t="s">
        <v>6</v>
      </c>
      <c r="E8" s="1"/>
      <c r="F8" s="1" t="s">
        <v>26</v>
      </c>
      <c r="G8" s="1"/>
      <c r="H8" s="1" t="s">
        <v>6</v>
      </c>
      <c r="I8" s="1"/>
      <c r="J8" s="1" t="s">
        <v>26</v>
      </c>
    </row>
    <row r="9" spans="2:10" ht="12.75">
      <c r="B9" s="1"/>
      <c r="C9" s="1"/>
      <c r="D9" s="1" t="s">
        <v>27</v>
      </c>
      <c r="E9" s="1"/>
      <c r="F9" s="1" t="s">
        <v>7</v>
      </c>
      <c r="G9" s="1"/>
      <c r="H9" s="1" t="s">
        <v>28</v>
      </c>
      <c r="I9" s="1"/>
      <c r="J9" s="1" t="s">
        <v>29</v>
      </c>
    </row>
    <row r="10" spans="2:10" ht="13.5" thickBot="1">
      <c r="B10" s="2" t="s">
        <v>9</v>
      </c>
      <c r="C10" s="9"/>
      <c r="D10" s="14" t="s">
        <v>80</v>
      </c>
      <c r="E10" s="10"/>
      <c r="F10" s="14" t="s">
        <v>79</v>
      </c>
      <c r="G10" s="10"/>
      <c r="H10" s="14" t="s">
        <v>80</v>
      </c>
      <c r="I10" s="10"/>
      <c r="J10" s="14" t="s">
        <v>79</v>
      </c>
    </row>
    <row r="11" spans="2:10" ht="12.75">
      <c r="B11" s="1"/>
      <c r="C11" s="1"/>
      <c r="D11" s="1" t="s">
        <v>10</v>
      </c>
      <c r="E11" s="1"/>
      <c r="F11" s="1" t="s">
        <v>10</v>
      </c>
      <c r="G11" s="1"/>
      <c r="H11" s="1" t="s">
        <v>10</v>
      </c>
      <c r="I11" s="1"/>
      <c r="J11" s="1" t="s">
        <v>10</v>
      </c>
    </row>
    <row r="12" spans="4:18" ht="12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2.75">
      <c r="A13" t="s">
        <v>30</v>
      </c>
      <c r="B13" s="74" t="s">
        <v>125</v>
      </c>
      <c r="C13" s="1"/>
      <c r="D13" s="24">
        <v>4576616</v>
      </c>
      <c r="E13" s="25"/>
      <c r="F13" s="67" t="s">
        <v>41</v>
      </c>
      <c r="G13" s="25"/>
      <c r="H13" s="44">
        <v>9253208</v>
      </c>
      <c r="I13" s="25"/>
      <c r="J13" s="67" t="s">
        <v>41</v>
      </c>
      <c r="K13" s="5"/>
      <c r="L13" s="5"/>
      <c r="M13" s="5"/>
      <c r="N13" s="5"/>
      <c r="O13" s="5"/>
      <c r="P13" s="5"/>
      <c r="Q13" s="5"/>
      <c r="R13" s="5"/>
    </row>
    <row r="14" spans="4:18" ht="12.75">
      <c r="D14" s="24"/>
      <c r="E14" s="25"/>
      <c r="F14" s="26"/>
      <c r="G14" s="25"/>
      <c r="H14" s="42"/>
      <c r="I14" s="25"/>
      <c r="J14" s="26"/>
      <c r="K14" s="5"/>
      <c r="L14" s="5"/>
      <c r="M14" s="5"/>
      <c r="N14" s="5"/>
      <c r="O14" s="5"/>
      <c r="P14" s="5"/>
      <c r="Q14" s="5"/>
      <c r="R14" s="5"/>
    </row>
    <row r="15" spans="1:18" ht="12.75">
      <c r="A15" t="s">
        <v>31</v>
      </c>
      <c r="D15" s="27">
        <v>-2906085</v>
      </c>
      <c r="E15" s="25"/>
      <c r="F15" s="67" t="s">
        <v>41</v>
      </c>
      <c r="G15" s="25"/>
      <c r="H15" s="43">
        <v>-6702586</v>
      </c>
      <c r="I15" s="25"/>
      <c r="J15" s="67" t="s">
        <v>41</v>
      </c>
      <c r="K15" s="5"/>
      <c r="L15" s="5"/>
      <c r="M15" s="5"/>
      <c r="N15" s="5"/>
      <c r="O15" s="5"/>
      <c r="P15" s="5"/>
      <c r="Q15" s="5"/>
      <c r="R15" s="5"/>
    </row>
    <row r="16" spans="1:18" ht="12.75">
      <c r="A16" t="s">
        <v>117</v>
      </c>
      <c r="D16" s="24"/>
      <c r="E16" s="25"/>
      <c r="F16" s="26"/>
      <c r="G16" s="25"/>
      <c r="H16" s="44"/>
      <c r="I16" s="25"/>
      <c r="J16" s="26"/>
      <c r="K16" s="5"/>
      <c r="L16" s="5"/>
      <c r="M16" s="5"/>
      <c r="N16" s="5"/>
      <c r="O16" s="5"/>
      <c r="P16" s="5"/>
      <c r="Q16" s="5"/>
      <c r="R16" s="5"/>
    </row>
    <row r="17" spans="1:18" ht="12.75">
      <c r="A17" t="s">
        <v>32</v>
      </c>
      <c r="D17" s="25">
        <f>D13+D15</f>
        <v>1670531</v>
      </c>
      <c r="E17" s="25"/>
      <c r="F17" s="67" t="s">
        <v>41</v>
      </c>
      <c r="G17" s="25"/>
      <c r="H17" s="44">
        <f>H13+H15</f>
        <v>2550622</v>
      </c>
      <c r="I17" s="25"/>
      <c r="J17" s="67" t="s">
        <v>41</v>
      </c>
      <c r="K17" s="5"/>
      <c r="L17" s="5"/>
      <c r="M17" s="5"/>
      <c r="N17" s="5"/>
      <c r="O17" s="5"/>
      <c r="P17" s="5"/>
      <c r="Q17" s="5"/>
      <c r="R17" s="5"/>
    </row>
    <row r="18" spans="4:18" ht="12.75">
      <c r="D18" s="25"/>
      <c r="E18" s="25"/>
      <c r="F18" s="31"/>
      <c r="G18" s="25"/>
      <c r="H18" s="44"/>
      <c r="I18" s="25"/>
      <c r="J18" s="31"/>
      <c r="K18" s="5"/>
      <c r="L18" s="5"/>
      <c r="M18" s="5"/>
      <c r="N18" s="5"/>
      <c r="O18" s="5"/>
      <c r="P18" s="5"/>
      <c r="Q18" s="5"/>
      <c r="R18" s="5"/>
    </row>
    <row r="19" spans="1:18" ht="12.75">
      <c r="A19" t="s">
        <v>81</v>
      </c>
      <c r="D19" s="68">
        <v>0</v>
      </c>
      <c r="E19" s="25"/>
      <c r="F19" s="67" t="s">
        <v>41</v>
      </c>
      <c r="G19" s="25"/>
      <c r="H19" s="44">
        <v>59124</v>
      </c>
      <c r="I19" s="25"/>
      <c r="J19" s="67" t="s">
        <v>41</v>
      </c>
      <c r="K19" s="5"/>
      <c r="L19" s="5"/>
      <c r="M19" s="5"/>
      <c r="N19" s="5"/>
      <c r="O19" s="5"/>
      <c r="P19" s="5"/>
      <c r="Q19" s="5"/>
      <c r="R19" s="5"/>
    </row>
    <row r="20" spans="4:18" ht="12.75">
      <c r="D20" s="24"/>
      <c r="E20" s="25"/>
      <c r="F20" s="26"/>
      <c r="G20" s="25"/>
      <c r="H20" s="44"/>
      <c r="I20" s="25"/>
      <c r="J20" s="26"/>
      <c r="K20" s="5"/>
      <c r="L20" s="5"/>
      <c r="M20" s="5"/>
      <c r="N20" s="5"/>
      <c r="O20" s="5"/>
      <c r="P20" s="5"/>
      <c r="Q20" s="5"/>
      <c r="R20" s="5"/>
    </row>
    <row r="21" spans="1:18" ht="12.75">
      <c r="A21" t="s">
        <v>33</v>
      </c>
      <c r="D21" s="27">
        <v>-921060</v>
      </c>
      <c r="E21" s="25"/>
      <c r="F21" s="67" t="s">
        <v>41</v>
      </c>
      <c r="G21" s="25"/>
      <c r="H21" s="43">
        <v>-1430875</v>
      </c>
      <c r="I21" s="25"/>
      <c r="J21" s="67" t="s">
        <v>41</v>
      </c>
      <c r="K21" s="5"/>
      <c r="L21" s="5"/>
      <c r="M21" s="5"/>
      <c r="N21" s="5"/>
      <c r="O21" s="5"/>
      <c r="P21" s="5"/>
      <c r="Q21" s="5"/>
      <c r="R21" s="5"/>
    </row>
    <row r="22" spans="4:18" ht="12.75">
      <c r="D22" s="24"/>
      <c r="E22" s="25"/>
      <c r="F22" s="26"/>
      <c r="G22" s="25"/>
      <c r="H22" s="44"/>
      <c r="I22" s="25"/>
      <c r="J22" s="26"/>
      <c r="K22" s="5"/>
      <c r="L22" s="5"/>
      <c r="M22" s="5"/>
      <c r="N22" s="5"/>
      <c r="O22" s="5"/>
      <c r="P22" s="5"/>
      <c r="Q22" s="5"/>
      <c r="R22" s="5"/>
    </row>
    <row r="23" spans="1:18" ht="12.75">
      <c r="A23" t="s">
        <v>34</v>
      </c>
      <c r="D23" s="24">
        <f>D17+D21</f>
        <v>749471</v>
      </c>
      <c r="E23" s="25"/>
      <c r="F23" s="67" t="s">
        <v>41</v>
      </c>
      <c r="G23" s="25"/>
      <c r="H23" s="45">
        <f>H17+H21+H19</f>
        <v>1178871</v>
      </c>
      <c r="I23" s="25"/>
      <c r="J23" s="67" t="s">
        <v>41</v>
      </c>
      <c r="K23" s="5"/>
      <c r="L23" s="5"/>
      <c r="M23" s="5"/>
      <c r="N23" s="5"/>
      <c r="O23" s="5"/>
      <c r="P23" s="5"/>
      <c r="Q23" s="5"/>
      <c r="R23" s="5"/>
    </row>
    <row r="24" spans="4:18" ht="12.75">
      <c r="D24" s="24"/>
      <c r="E24" s="25"/>
      <c r="F24" s="26"/>
      <c r="G24" s="25"/>
      <c r="H24" s="44"/>
      <c r="I24" s="25"/>
      <c r="J24" s="26"/>
      <c r="K24" s="5"/>
      <c r="L24" s="5"/>
      <c r="M24" s="5"/>
      <c r="N24" s="5"/>
      <c r="O24" s="5"/>
      <c r="P24" s="5"/>
      <c r="Q24" s="5"/>
      <c r="R24" s="5"/>
    </row>
    <row r="25" spans="1:18" ht="12.75">
      <c r="A25" t="s">
        <v>35</v>
      </c>
      <c r="D25" s="8">
        <v>0</v>
      </c>
      <c r="E25" s="25"/>
      <c r="F25" s="67" t="s">
        <v>41</v>
      </c>
      <c r="G25" s="25"/>
      <c r="H25" s="46">
        <v>0</v>
      </c>
      <c r="I25" s="25"/>
      <c r="J25" s="67" t="s">
        <v>41</v>
      </c>
      <c r="K25" s="5"/>
      <c r="L25" s="5"/>
      <c r="M25" s="5"/>
      <c r="N25" s="5"/>
      <c r="O25" s="5"/>
      <c r="P25" s="5"/>
      <c r="Q25" s="5"/>
      <c r="R25" s="5"/>
    </row>
    <row r="26" spans="1:18" ht="12.75">
      <c r="A26" t="s">
        <v>36</v>
      </c>
      <c r="D26" s="29">
        <v>-14186</v>
      </c>
      <c r="E26" s="25"/>
      <c r="F26" s="67" t="s">
        <v>41</v>
      </c>
      <c r="G26" s="25"/>
      <c r="H26" s="44">
        <v>-32460</v>
      </c>
      <c r="I26" s="25"/>
      <c r="J26" s="67" t="s">
        <v>41</v>
      </c>
      <c r="K26" s="5"/>
      <c r="L26" s="5"/>
      <c r="M26" s="5"/>
      <c r="N26" s="5"/>
      <c r="O26" s="5"/>
      <c r="P26" s="5"/>
      <c r="Q26" s="5"/>
      <c r="R26" s="5"/>
    </row>
    <row r="27" spans="4:18" ht="12.75">
      <c r="D27" s="27"/>
      <c r="E27" s="25"/>
      <c r="F27" s="26"/>
      <c r="G27" s="25"/>
      <c r="H27" s="43"/>
      <c r="I27" s="25"/>
      <c r="J27" s="26"/>
      <c r="K27" s="5"/>
      <c r="L27" s="5"/>
      <c r="M27" s="5"/>
      <c r="N27" s="5"/>
      <c r="O27" s="5"/>
      <c r="P27" s="5"/>
      <c r="Q27" s="5"/>
      <c r="R27" s="5"/>
    </row>
    <row r="28" spans="4:18" ht="12.75">
      <c r="D28" s="24"/>
      <c r="E28" s="25"/>
      <c r="F28" s="26"/>
      <c r="G28" s="25"/>
      <c r="H28" s="44"/>
      <c r="I28" s="25"/>
      <c r="J28" s="26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37</v>
      </c>
      <c r="D29" s="24">
        <f>SUM(D23:D27)</f>
        <v>735285</v>
      </c>
      <c r="E29" s="25"/>
      <c r="F29" s="67" t="s">
        <v>41</v>
      </c>
      <c r="G29" s="26"/>
      <c r="H29" s="45">
        <f>SUM(H23:H27)</f>
        <v>1146411</v>
      </c>
      <c r="I29" s="26"/>
      <c r="J29" s="67" t="s">
        <v>41</v>
      </c>
      <c r="K29" s="5"/>
      <c r="L29" s="5"/>
      <c r="M29" s="5"/>
      <c r="N29" s="5"/>
      <c r="O29" s="5"/>
      <c r="P29" s="5"/>
      <c r="Q29" s="5"/>
      <c r="R29" s="5"/>
    </row>
    <row r="30" spans="4:18" ht="12.75">
      <c r="D30" s="24"/>
      <c r="E30" s="25"/>
      <c r="F30" s="31"/>
      <c r="G30" s="25"/>
      <c r="H30" s="44"/>
      <c r="I30" s="25"/>
      <c r="J30" s="31"/>
      <c r="K30" s="5"/>
      <c r="L30" s="5"/>
      <c r="M30" s="5"/>
      <c r="N30" s="5"/>
      <c r="O30" s="5"/>
      <c r="P30" s="5"/>
      <c r="Q30" s="5"/>
      <c r="R30" s="5"/>
    </row>
    <row r="31" spans="1:18" ht="12.75">
      <c r="A31" t="s">
        <v>38</v>
      </c>
      <c r="B31" s="1" t="s">
        <v>67</v>
      </c>
      <c r="D31" s="69">
        <v>0</v>
      </c>
      <c r="E31" s="25"/>
      <c r="F31" s="67" t="s">
        <v>41</v>
      </c>
      <c r="G31" s="25"/>
      <c r="H31" s="47">
        <v>0</v>
      </c>
      <c r="I31" s="25"/>
      <c r="J31" s="67" t="s">
        <v>41</v>
      </c>
      <c r="K31" s="5"/>
      <c r="L31" s="5"/>
      <c r="M31" s="5"/>
      <c r="N31" s="5"/>
      <c r="O31" s="5"/>
      <c r="P31" s="5"/>
      <c r="Q31" s="5"/>
      <c r="R31" s="5"/>
    </row>
    <row r="32" spans="4:18" ht="12.75">
      <c r="D32" s="27"/>
      <c r="E32" s="28"/>
      <c r="F32" s="26"/>
      <c r="G32" s="28"/>
      <c r="H32" s="43"/>
      <c r="I32" s="26"/>
      <c r="J32" s="26"/>
      <c r="K32" s="5"/>
      <c r="L32" s="5"/>
      <c r="M32" s="5"/>
      <c r="N32" s="5"/>
      <c r="O32" s="5"/>
      <c r="P32" s="5"/>
      <c r="Q32" s="5"/>
      <c r="R32" s="5"/>
    </row>
    <row r="33" spans="1:18" ht="12.75">
      <c r="A33" t="s">
        <v>39</v>
      </c>
      <c r="D33" s="29">
        <f>D29+D31</f>
        <v>735285</v>
      </c>
      <c r="E33" s="26"/>
      <c r="F33" s="67" t="s">
        <v>41</v>
      </c>
      <c r="G33" s="26"/>
      <c r="H33" s="48">
        <f>H29+H31</f>
        <v>1146411</v>
      </c>
      <c r="I33" s="26"/>
      <c r="J33" s="67" t="s">
        <v>41</v>
      </c>
      <c r="K33" s="5"/>
      <c r="L33" s="5"/>
      <c r="M33" s="5"/>
      <c r="N33" s="5"/>
      <c r="O33" s="5"/>
      <c r="P33" s="5"/>
      <c r="Q33" s="5"/>
      <c r="R33" s="5"/>
    </row>
    <row r="34" spans="4:18" ht="12.75">
      <c r="D34" s="24"/>
      <c r="E34" s="25"/>
      <c r="F34" s="26"/>
      <c r="G34" s="25"/>
      <c r="H34" s="44"/>
      <c r="I34" s="25"/>
      <c r="J34" s="26"/>
      <c r="K34" s="5"/>
      <c r="L34" s="5"/>
      <c r="M34" s="5"/>
      <c r="N34" s="5"/>
      <c r="O34" s="5"/>
      <c r="P34" s="5"/>
      <c r="Q34" s="5"/>
      <c r="R34" s="5"/>
    </row>
    <row r="35" spans="1:18" ht="12.75">
      <c r="A35" t="s">
        <v>22</v>
      </c>
      <c r="D35" s="69">
        <v>0</v>
      </c>
      <c r="E35" s="25"/>
      <c r="F35" s="67" t="s">
        <v>41</v>
      </c>
      <c r="G35" s="25"/>
      <c r="H35" s="46">
        <v>0</v>
      </c>
      <c r="I35" s="25"/>
      <c r="J35" s="67" t="s">
        <v>41</v>
      </c>
      <c r="K35" s="5"/>
      <c r="L35" s="5"/>
      <c r="M35" s="5"/>
      <c r="N35" s="5"/>
      <c r="O35" s="5"/>
      <c r="P35" s="5"/>
      <c r="Q35" s="5"/>
      <c r="R35" s="5"/>
    </row>
    <row r="36" spans="4:18" ht="12.75">
      <c r="D36" s="24"/>
      <c r="E36" s="25"/>
      <c r="F36" s="26"/>
      <c r="G36" s="25"/>
      <c r="H36" s="44"/>
      <c r="I36" s="25"/>
      <c r="J36" s="26"/>
      <c r="K36" s="5"/>
      <c r="L36" s="5"/>
      <c r="M36" s="5"/>
      <c r="N36" s="5"/>
      <c r="O36" s="5"/>
      <c r="P36" s="5"/>
      <c r="Q36" s="5"/>
      <c r="R36" s="5"/>
    </row>
    <row r="37" spans="1:18" ht="13.5" thickBot="1">
      <c r="A37" t="s">
        <v>40</v>
      </c>
      <c r="D37" s="30">
        <f>D33+D35</f>
        <v>735285</v>
      </c>
      <c r="E37" s="25"/>
      <c r="F37" s="67" t="s">
        <v>41</v>
      </c>
      <c r="G37" s="25"/>
      <c r="H37" s="49">
        <f>H33+H35</f>
        <v>1146411</v>
      </c>
      <c r="I37" s="25"/>
      <c r="J37" s="67" t="s">
        <v>41</v>
      </c>
      <c r="K37" s="5"/>
      <c r="L37" s="5"/>
      <c r="M37" s="5"/>
      <c r="N37" s="5"/>
      <c r="O37" s="5"/>
      <c r="P37" s="5"/>
      <c r="Q37" s="5"/>
      <c r="R37" s="5"/>
    </row>
    <row r="38" spans="4:18" ht="13.5" thickTop="1">
      <c r="D38" s="11"/>
      <c r="E38" s="5"/>
      <c r="F38" s="7"/>
      <c r="G38" s="5"/>
      <c r="H38" s="50"/>
      <c r="I38" s="5"/>
      <c r="J38" s="7"/>
      <c r="K38" s="5"/>
      <c r="L38" s="5"/>
      <c r="M38" s="5"/>
      <c r="N38" s="5"/>
      <c r="O38" s="5"/>
      <c r="P38" s="5"/>
      <c r="Q38" s="5"/>
      <c r="R38" s="5"/>
    </row>
    <row r="39" spans="4:18" ht="12.75">
      <c r="D39" s="11"/>
      <c r="E39" s="5"/>
      <c r="F39" s="5"/>
      <c r="G39" s="5"/>
      <c r="H39" s="50"/>
      <c r="I39" s="5"/>
      <c r="J39" s="7"/>
      <c r="K39" s="5"/>
      <c r="L39" s="5"/>
      <c r="M39" s="5"/>
      <c r="N39" s="5"/>
      <c r="O39" s="5"/>
      <c r="P39" s="5"/>
      <c r="Q39" s="5"/>
      <c r="R39" s="5"/>
    </row>
    <row r="40" spans="1:18" ht="12.75">
      <c r="A40" t="s">
        <v>82</v>
      </c>
      <c r="B40" s="1"/>
      <c r="C40" s="1"/>
      <c r="D40" s="11"/>
      <c r="E40" s="5"/>
      <c r="F40" s="5"/>
      <c r="G40" s="5"/>
      <c r="H40" s="50"/>
      <c r="I40" s="5"/>
      <c r="J40" s="7"/>
      <c r="K40" s="5"/>
      <c r="L40" s="5"/>
      <c r="M40" s="5"/>
      <c r="N40" s="5"/>
      <c r="O40" s="5"/>
      <c r="P40" s="5"/>
      <c r="Q40" s="5"/>
      <c r="R40" s="5"/>
    </row>
    <row r="41" spans="1:18" ht="12.75">
      <c r="A41" s="12" t="s">
        <v>120</v>
      </c>
      <c r="B41" s="1" t="s">
        <v>66</v>
      </c>
      <c r="D41" s="70">
        <f>D37/22500000*100</f>
        <v>3.267933333333333</v>
      </c>
      <c r="E41" s="21"/>
      <c r="F41" s="56" t="s">
        <v>41</v>
      </c>
      <c r="G41" s="5"/>
      <c r="H41" s="70">
        <v>7.3</v>
      </c>
      <c r="I41" s="21"/>
      <c r="J41" s="67" t="s">
        <v>41</v>
      </c>
      <c r="K41" s="5"/>
      <c r="L41" s="5"/>
      <c r="M41" s="5"/>
      <c r="N41" s="5"/>
      <c r="O41" s="5"/>
      <c r="P41" s="5"/>
      <c r="Q41" s="5"/>
      <c r="R41" s="5"/>
    </row>
    <row r="42" spans="1:18" ht="12.75">
      <c r="A42" s="12" t="s">
        <v>121</v>
      </c>
      <c r="D42" s="13" t="s">
        <v>41</v>
      </c>
      <c r="E42" s="5"/>
      <c r="F42" s="56" t="s">
        <v>41</v>
      </c>
      <c r="G42" s="5"/>
      <c r="H42" s="51" t="s">
        <v>41</v>
      </c>
      <c r="I42" s="5"/>
      <c r="J42" s="67" t="s">
        <v>41</v>
      </c>
      <c r="K42" s="5"/>
      <c r="L42" s="5"/>
      <c r="M42" s="5"/>
      <c r="N42" s="5"/>
      <c r="O42" s="5"/>
      <c r="P42" s="5"/>
      <c r="Q42" s="5"/>
      <c r="R42" s="5"/>
    </row>
    <row r="43" spans="4:18" ht="12.75">
      <c r="D43" s="11"/>
      <c r="E43" s="5"/>
      <c r="F43" s="8"/>
      <c r="G43" s="5"/>
      <c r="H43" s="22"/>
      <c r="I43" s="5"/>
      <c r="J43" s="7"/>
      <c r="K43" s="5"/>
      <c r="L43" s="5"/>
      <c r="M43" s="5"/>
      <c r="N43" s="5"/>
      <c r="O43" s="5"/>
      <c r="P43" s="5"/>
      <c r="Q43" s="5"/>
      <c r="R43" s="5"/>
    </row>
    <row r="44" spans="1:18" ht="12.75">
      <c r="A44" t="s">
        <v>113</v>
      </c>
      <c r="D44" s="11"/>
      <c r="E44" s="5"/>
      <c r="F44" s="8"/>
      <c r="G44" s="5"/>
      <c r="H44" s="22"/>
      <c r="I44" s="5"/>
      <c r="J44" s="7"/>
      <c r="K44" s="5"/>
      <c r="L44" s="5"/>
      <c r="M44" s="5"/>
      <c r="N44" s="5"/>
      <c r="O44" s="5"/>
      <c r="P44" s="5"/>
      <c r="Q44" s="5"/>
      <c r="R44" s="5"/>
    </row>
    <row r="45" spans="1:18" ht="12.75">
      <c r="A45" s="34" t="s">
        <v>127</v>
      </c>
      <c r="D45" s="1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4:18" ht="12.75">
      <c r="D46" s="1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34" t="s">
        <v>118</v>
      </c>
      <c r="D47" s="3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34" t="s">
        <v>114</v>
      </c>
      <c r="D48" s="3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34" t="s">
        <v>115</v>
      </c>
      <c r="D49" s="3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0" ht="12.75">
      <c r="A50" s="34"/>
      <c r="D50" s="11"/>
      <c r="H50" s="37"/>
      <c r="J50" s="38"/>
    </row>
    <row r="51" spans="1:4" ht="12.75">
      <c r="A51" s="34" t="s">
        <v>123</v>
      </c>
      <c r="D51" s="11"/>
    </row>
    <row r="52" spans="1:4" ht="12.75">
      <c r="A52" s="34"/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  <row r="241" ht="12.75">
      <c r="D241" s="11"/>
    </row>
    <row r="242" ht="12.75">
      <c r="D242" s="11"/>
    </row>
    <row r="243" ht="12.75">
      <c r="D243" s="11"/>
    </row>
    <row r="244" ht="12.75">
      <c r="D244" s="11"/>
    </row>
    <row r="245" ht="12.75">
      <c r="D245" s="11"/>
    </row>
    <row r="246" ht="12.75">
      <c r="D246" s="11"/>
    </row>
    <row r="247" ht="12.75">
      <c r="D247" s="11"/>
    </row>
    <row r="248" ht="12.75">
      <c r="D248" s="11"/>
    </row>
    <row r="249" ht="12.75">
      <c r="D249" s="11"/>
    </row>
    <row r="250" ht="12.75">
      <c r="D250" s="11"/>
    </row>
    <row r="251" ht="12.75">
      <c r="D251" s="11"/>
    </row>
    <row r="252" ht="12.75">
      <c r="D252" s="11"/>
    </row>
    <row r="253" ht="12.75">
      <c r="D253" s="11"/>
    </row>
    <row r="254" ht="12.75">
      <c r="D254" s="11"/>
    </row>
    <row r="255" ht="12.75">
      <c r="D255" s="11"/>
    </row>
    <row r="256" ht="12.75">
      <c r="D256" s="11"/>
    </row>
    <row r="257" ht="12.75">
      <c r="D257" s="11"/>
    </row>
    <row r="258" ht="12.75">
      <c r="D258" s="11"/>
    </row>
    <row r="259" ht="12.75">
      <c r="D259" s="11"/>
    </row>
    <row r="260" ht="12.75">
      <c r="D260" s="11"/>
    </row>
    <row r="261" ht="12.75">
      <c r="D261" s="11"/>
    </row>
    <row r="262" ht="12.75">
      <c r="D262" s="11"/>
    </row>
    <row r="263" ht="12.75">
      <c r="D263" s="11"/>
    </row>
    <row r="264" ht="12.75">
      <c r="D264" s="11"/>
    </row>
    <row r="265" ht="12.75">
      <c r="D265" s="11"/>
    </row>
    <row r="266" ht="12.75">
      <c r="D266" s="11"/>
    </row>
    <row r="267" ht="12.75">
      <c r="D267" s="11"/>
    </row>
    <row r="268" ht="12.75">
      <c r="D268" s="11"/>
    </row>
    <row r="269" ht="12.75">
      <c r="D269" s="11"/>
    </row>
    <row r="270" ht="12.75">
      <c r="D270" s="11"/>
    </row>
    <row r="271" ht="12.75">
      <c r="D271" s="11"/>
    </row>
    <row r="272" ht="12.75">
      <c r="D272" s="11"/>
    </row>
    <row r="273" ht="12.75">
      <c r="D273" s="11"/>
    </row>
    <row r="274" ht="12.75">
      <c r="D274" s="11"/>
    </row>
    <row r="275" ht="12.75">
      <c r="D275" s="11"/>
    </row>
    <row r="276" ht="12.75">
      <c r="D276" s="11"/>
    </row>
    <row r="277" ht="12.75">
      <c r="D277" s="11"/>
    </row>
    <row r="278" ht="12.75">
      <c r="D278" s="11"/>
    </row>
    <row r="279" ht="12.75">
      <c r="D279" s="11"/>
    </row>
    <row r="280" ht="12.75">
      <c r="D280" s="11"/>
    </row>
    <row r="281" ht="12.75">
      <c r="D281" s="11"/>
    </row>
    <row r="282" ht="12.75">
      <c r="D282" s="11"/>
    </row>
    <row r="283" ht="12.75">
      <c r="D283" s="11"/>
    </row>
    <row r="284" ht="12.75">
      <c r="D284" s="11"/>
    </row>
    <row r="285" ht="12.75">
      <c r="D285" s="11"/>
    </row>
    <row r="286" ht="12.75">
      <c r="D286" s="11"/>
    </row>
    <row r="287" ht="12.75">
      <c r="D287" s="11"/>
    </row>
    <row r="288" ht="12.75">
      <c r="D288" s="11"/>
    </row>
    <row r="289" ht="12.75">
      <c r="D289" s="11"/>
    </row>
    <row r="290" ht="12.75">
      <c r="D290" s="11"/>
    </row>
    <row r="291" ht="12.75">
      <c r="D291" s="11"/>
    </row>
    <row r="292" ht="12.75">
      <c r="D292" s="11"/>
    </row>
    <row r="293" ht="12.75">
      <c r="D293" s="11"/>
    </row>
    <row r="294" ht="12.75">
      <c r="D294" s="11"/>
    </row>
    <row r="295" ht="12.75">
      <c r="D295" s="11"/>
    </row>
    <row r="296" ht="12.75">
      <c r="D296" s="11"/>
    </row>
    <row r="297" ht="12.75">
      <c r="D297" s="11"/>
    </row>
    <row r="298" ht="12.75">
      <c r="D298" s="11"/>
    </row>
    <row r="299" ht="12.75">
      <c r="D299" s="11"/>
    </row>
    <row r="300" ht="12.75">
      <c r="D300" s="11"/>
    </row>
    <row r="301" ht="12.75">
      <c r="D301" s="11"/>
    </row>
    <row r="302" ht="12.75">
      <c r="D302" s="11"/>
    </row>
    <row r="303" ht="12.75">
      <c r="D303" s="11"/>
    </row>
    <row r="304" ht="12.75">
      <c r="D304" s="11"/>
    </row>
    <row r="305" ht="12.75">
      <c r="D305" s="11"/>
    </row>
    <row r="306" ht="12.75">
      <c r="D306" s="11"/>
    </row>
    <row r="307" ht="12.75">
      <c r="D307" s="11"/>
    </row>
    <row r="308" ht="12.75">
      <c r="D308" s="11"/>
    </row>
    <row r="309" ht="12.75">
      <c r="D309" s="11"/>
    </row>
    <row r="310" ht="12.75">
      <c r="D310" s="11"/>
    </row>
    <row r="311" ht="12.75">
      <c r="D311" s="11"/>
    </row>
    <row r="312" ht="12.75">
      <c r="D312" s="11"/>
    </row>
    <row r="313" ht="12.75">
      <c r="D313" s="11"/>
    </row>
    <row r="314" ht="12.75">
      <c r="D314" s="11"/>
    </row>
    <row r="315" ht="12.75">
      <c r="D315" s="11"/>
    </row>
    <row r="316" ht="12.75">
      <c r="D316" s="11"/>
    </row>
    <row r="317" ht="12.75">
      <c r="D317" s="11"/>
    </row>
    <row r="318" ht="12.75">
      <c r="D318" s="11"/>
    </row>
    <row r="319" ht="12.75">
      <c r="D319" s="11"/>
    </row>
    <row r="320" ht="12.75">
      <c r="D320" s="11"/>
    </row>
    <row r="321" ht="12.75">
      <c r="D321" s="11"/>
    </row>
    <row r="322" ht="12.75">
      <c r="D322" s="11"/>
    </row>
    <row r="323" ht="12.75">
      <c r="D323" s="11"/>
    </row>
    <row r="324" ht="12.75">
      <c r="D324" s="11"/>
    </row>
    <row r="325" ht="12.75">
      <c r="D325" s="11"/>
    </row>
    <row r="326" ht="12.75">
      <c r="D326" s="11"/>
    </row>
    <row r="327" ht="12.75">
      <c r="D327" s="11"/>
    </row>
    <row r="328" ht="12.75">
      <c r="D328" s="11"/>
    </row>
    <row r="329" ht="12.75">
      <c r="D329" s="11"/>
    </row>
    <row r="330" ht="12.75">
      <c r="D330" s="11"/>
    </row>
    <row r="331" ht="12.75">
      <c r="D331" s="11"/>
    </row>
    <row r="332" ht="12.75">
      <c r="D332" s="11"/>
    </row>
    <row r="333" ht="12.75">
      <c r="D333" s="11"/>
    </row>
    <row r="334" ht="12.75">
      <c r="D334" s="11"/>
    </row>
    <row r="335" ht="12.75">
      <c r="D335" s="11"/>
    </row>
    <row r="336" ht="12.75">
      <c r="D336" s="11"/>
    </row>
    <row r="337" ht="12.75">
      <c r="D337" s="11"/>
    </row>
    <row r="338" ht="12.75">
      <c r="D338" s="11"/>
    </row>
    <row r="339" ht="12.75">
      <c r="D339" s="11"/>
    </row>
    <row r="340" ht="12.75">
      <c r="D340" s="11"/>
    </row>
    <row r="341" ht="12.75">
      <c r="D341" s="11"/>
    </row>
    <row r="342" ht="12.75">
      <c r="D342" s="11"/>
    </row>
    <row r="343" ht="12.75">
      <c r="D343" s="11"/>
    </row>
    <row r="344" ht="12.75">
      <c r="D344" s="11"/>
    </row>
    <row r="345" ht="12.75">
      <c r="D345" s="11"/>
    </row>
    <row r="346" ht="12.75">
      <c r="D346" s="11"/>
    </row>
    <row r="347" ht="12.75">
      <c r="D347" s="11"/>
    </row>
    <row r="348" ht="12.75">
      <c r="D348" s="11"/>
    </row>
    <row r="349" ht="12.75">
      <c r="D349" s="11"/>
    </row>
    <row r="350" ht="12.75">
      <c r="D350" s="11"/>
    </row>
    <row r="351" ht="12.75">
      <c r="D351" s="11"/>
    </row>
    <row r="352" ht="12.75">
      <c r="D352" s="11"/>
    </row>
    <row r="353" ht="12.75">
      <c r="D353" s="11"/>
    </row>
    <row r="354" ht="12.75">
      <c r="D354" s="11"/>
    </row>
    <row r="355" ht="12.75">
      <c r="D355" s="11"/>
    </row>
    <row r="356" ht="12.75">
      <c r="D356" s="11"/>
    </row>
    <row r="357" ht="12.75">
      <c r="D357" s="11"/>
    </row>
    <row r="358" ht="12.75">
      <c r="D358" s="11"/>
    </row>
    <row r="359" ht="12.75">
      <c r="D359" s="11"/>
    </row>
    <row r="360" ht="12.75">
      <c r="D360" s="11"/>
    </row>
    <row r="361" ht="12.75">
      <c r="D361" s="11"/>
    </row>
    <row r="362" ht="12.75">
      <c r="D362" s="11"/>
    </row>
    <row r="363" ht="12.75">
      <c r="D363" s="11"/>
    </row>
    <row r="364" ht="12.75">
      <c r="D364" s="11"/>
    </row>
    <row r="365" ht="12.75">
      <c r="D365" s="11"/>
    </row>
    <row r="366" ht="12.75">
      <c r="D366" s="11"/>
    </row>
    <row r="367" ht="12.75">
      <c r="D367" s="11"/>
    </row>
    <row r="368" ht="12.75">
      <c r="D368" s="11"/>
    </row>
    <row r="369" ht="12.75">
      <c r="D369" s="11"/>
    </row>
    <row r="370" ht="12.75">
      <c r="D370" s="11"/>
    </row>
    <row r="371" ht="12.75">
      <c r="D371" s="11"/>
    </row>
    <row r="372" ht="12.75">
      <c r="D372" s="11"/>
    </row>
    <row r="373" ht="12.75">
      <c r="D373" s="11"/>
    </row>
    <row r="374" ht="12.75">
      <c r="D374" s="11"/>
    </row>
    <row r="375" ht="12.75">
      <c r="D375" s="11"/>
    </row>
    <row r="376" ht="12.75">
      <c r="D376" s="11"/>
    </row>
    <row r="377" ht="12.75">
      <c r="D377" s="11"/>
    </row>
    <row r="378" ht="12.75">
      <c r="D378" s="11"/>
    </row>
    <row r="379" ht="12.75">
      <c r="D379" s="11"/>
    </row>
    <row r="380" ht="12.75">
      <c r="D380" s="11"/>
    </row>
    <row r="381" ht="12.75">
      <c r="D381" s="11"/>
    </row>
    <row r="382" ht="12.75">
      <c r="D382" s="11"/>
    </row>
    <row r="383" ht="12.75">
      <c r="D383" s="11"/>
    </row>
    <row r="384" ht="12.75">
      <c r="D384" s="11"/>
    </row>
    <row r="385" ht="12.75">
      <c r="D385" s="11"/>
    </row>
    <row r="386" ht="12.75">
      <c r="D386" s="11"/>
    </row>
    <row r="387" ht="12.75">
      <c r="D387" s="11"/>
    </row>
    <row r="388" ht="12.75">
      <c r="D388" s="11"/>
    </row>
    <row r="389" ht="12.75">
      <c r="D389" s="11"/>
    </row>
    <row r="390" ht="12.75">
      <c r="D390" s="11"/>
    </row>
    <row r="391" ht="12.75">
      <c r="D391" s="11"/>
    </row>
    <row r="392" ht="12.75">
      <c r="D392" s="11"/>
    </row>
    <row r="393" ht="12.75">
      <c r="D393" s="11"/>
    </row>
    <row r="394" ht="12.75">
      <c r="D394" s="11"/>
    </row>
    <row r="395" ht="12.75">
      <c r="D395" s="11"/>
    </row>
    <row r="396" ht="12.75">
      <c r="D396" s="11"/>
    </row>
    <row r="397" ht="12.75">
      <c r="D397" s="11"/>
    </row>
    <row r="398" ht="12.75">
      <c r="D398" s="11"/>
    </row>
    <row r="399" ht="12.75">
      <c r="D399" s="11"/>
    </row>
    <row r="400" ht="12.75">
      <c r="D400" s="11"/>
    </row>
    <row r="401" ht="12.75">
      <c r="D401" s="11"/>
    </row>
    <row r="402" ht="12.75">
      <c r="D402" s="11"/>
    </row>
    <row r="403" ht="12.75">
      <c r="D403" s="11"/>
    </row>
    <row r="404" ht="12.75">
      <c r="D404" s="11"/>
    </row>
    <row r="405" ht="12.75">
      <c r="D405" s="11"/>
    </row>
    <row r="406" ht="12.75">
      <c r="D406" s="11"/>
    </row>
    <row r="407" ht="12.75">
      <c r="D407" s="11"/>
    </row>
    <row r="408" ht="12.75">
      <c r="D408" s="11"/>
    </row>
    <row r="409" ht="12.75">
      <c r="D409" s="11"/>
    </row>
    <row r="410" ht="12.75">
      <c r="D410" s="11"/>
    </row>
    <row r="411" ht="12.75">
      <c r="D411" s="11"/>
    </row>
    <row r="412" ht="12.75">
      <c r="D412" s="11"/>
    </row>
    <row r="413" ht="12.75">
      <c r="D413" s="11"/>
    </row>
    <row r="414" ht="12.75">
      <c r="D414" s="11"/>
    </row>
    <row r="415" ht="12.75">
      <c r="D415" s="11"/>
    </row>
    <row r="416" ht="12.75">
      <c r="D416" s="11"/>
    </row>
    <row r="417" ht="12.75">
      <c r="D417" s="11"/>
    </row>
    <row r="418" ht="12.75">
      <c r="D418" s="11"/>
    </row>
    <row r="419" ht="12.75">
      <c r="D419" s="11"/>
    </row>
    <row r="420" ht="12.75">
      <c r="D420" s="11"/>
    </row>
    <row r="421" ht="12.75">
      <c r="D421" s="11"/>
    </row>
    <row r="422" ht="12.75">
      <c r="D422" s="11"/>
    </row>
    <row r="423" ht="12.75">
      <c r="D423" s="11"/>
    </row>
    <row r="424" ht="12.75">
      <c r="D424" s="11"/>
    </row>
    <row r="425" ht="12.75">
      <c r="D425" s="11"/>
    </row>
    <row r="426" ht="12.75">
      <c r="D426" s="11"/>
    </row>
    <row r="427" ht="12.75">
      <c r="D427" s="11"/>
    </row>
    <row r="428" ht="12.75">
      <c r="D428" s="11"/>
    </row>
    <row r="429" ht="12.75">
      <c r="D429" s="11"/>
    </row>
    <row r="430" ht="12.75">
      <c r="D430" s="11"/>
    </row>
    <row r="431" ht="12.75">
      <c r="D431" s="11"/>
    </row>
    <row r="432" ht="12.75">
      <c r="D432" s="11"/>
    </row>
    <row r="433" ht="12.75">
      <c r="D433" s="11"/>
    </row>
    <row r="434" ht="12.75">
      <c r="D434" s="11"/>
    </row>
    <row r="435" ht="12.75">
      <c r="D435" s="11"/>
    </row>
    <row r="436" ht="12.75">
      <c r="D436" s="11"/>
    </row>
    <row r="437" ht="12.75">
      <c r="D437" s="11"/>
    </row>
    <row r="438" ht="12.75">
      <c r="D438" s="11"/>
    </row>
    <row r="439" ht="12.75">
      <c r="D439" s="11"/>
    </row>
    <row r="440" ht="12.75">
      <c r="D440" s="11"/>
    </row>
    <row r="441" ht="12.75">
      <c r="D441" s="11"/>
    </row>
    <row r="442" ht="12.75">
      <c r="D442" s="11"/>
    </row>
    <row r="443" ht="12.75">
      <c r="D443" s="11"/>
    </row>
    <row r="444" ht="12.75">
      <c r="D444" s="11"/>
    </row>
    <row r="445" ht="12.75">
      <c r="D445" s="11"/>
    </row>
    <row r="446" ht="12.75">
      <c r="D446" s="11"/>
    </row>
    <row r="447" ht="12.75">
      <c r="D447" s="11"/>
    </row>
    <row r="448" ht="12.75">
      <c r="D448" s="11"/>
    </row>
    <row r="449" ht="12.75">
      <c r="D449" s="11"/>
    </row>
    <row r="450" ht="12.75">
      <c r="D450" s="11"/>
    </row>
    <row r="451" ht="12.75">
      <c r="D451" s="11"/>
    </row>
    <row r="452" ht="12.75">
      <c r="D452" s="11"/>
    </row>
    <row r="453" ht="12.75">
      <c r="D453" s="11"/>
    </row>
    <row r="454" ht="12.75">
      <c r="D454" s="11"/>
    </row>
    <row r="455" ht="12.75">
      <c r="D455" s="11"/>
    </row>
    <row r="456" ht="12.75">
      <c r="D456" s="11"/>
    </row>
    <row r="457" ht="12.75">
      <c r="D457" s="11"/>
    </row>
    <row r="458" ht="12.75">
      <c r="D458" s="11"/>
    </row>
    <row r="459" ht="12.75">
      <c r="D459" s="11"/>
    </row>
    <row r="460" ht="12.75">
      <c r="D460" s="11"/>
    </row>
    <row r="461" ht="12.75">
      <c r="D461" s="11"/>
    </row>
    <row r="462" ht="12.75">
      <c r="D462" s="11"/>
    </row>
    <row r="463" ht="12.75">
      <c r="D463" s="11"/>
    </row>
    <row r="464" ht="12.75">
      <c r="D464" s="11"/>
    </row>
    <row r="465" ht="12.75">
      <c r="D465" s="11"/>
    </row>
    <row r="466" ht="12.75">
      <c r="D466" s="11"/>
    </row>
    <row r="467" ht="12.75">
      <c r="D467" s="11"/>
    </row>
    <row r="468" ht="12.75">
      <c r="D468" s="11"/>
    </row>
    <row r="469" ht="12.75">
      <c r="D469" s="11"/>
    </row>
    <row r="470" ht="12.75">
      <c r="D470" s="11"/>
    </row>
    <row r="471" ht="12.75">
      <c r="D471" s="11"/>
    </row>
    <row r="472" ht="12.75">
      <c r="D472" s="11"/>
    </row>
    <row r="473" ht="12.75">
      <c r="D473" s="11"/>
    </row>
    <row r="474" ht="12.75">
      <c r="D474" s="11"/>
    </row>
    <row r="475" ht="12.75">
      <c r="D475" s="11"/>
    </row>
    <row r="476" ht="12.75">
      <c r="D476" s="11"/>
    </row>
    <row r="477" ht="12.75">
      <c r="D477" s="11"/>
    </row>
    <row r="478" ht="12.75">
      <c r="D478" s="11"/>
    </row>
    <row r="479" ht="12.75">
      <c r="D479" s="11"/>
    </row>
    <row r="480" ht="12.75">
      <c r="D480" s="11"/>
    </row>
    <row r="481" ht="12.75">
      <c r="D481" s="11"/>
    </row>
    <row r="482" ht="12.75">
      <c r="D482" s="11"/>
    </row>
    <row r="483" ht="12.75">
      <c r="D483" s="11"/>
    </row>
    <row r="484" ht="12.75">
      <c r="D484" s="11"/>
    </row>
    <row r="485" ht="12.75">
      <c r="D485" s="11"/>
    </row>
    <row r="486" ht="12.75">
      <c r="D486" s="11"/>
    </row>
    <row r="487" ht="12.75">
      <c r="D487" s="11"/>
    </row>
    <row r="488" ht="12.75">
      <c r="D488" s="11"/>
    </row>
    <row r="489" ht="12.75">
      <c r="D489" s="11"/>
    </row>
    <row r="490" ht="12.75">
      <c r="D490" s="11"/>
    </row>
    <row r="491" ht="12.75">
      <c r="D491" s="11"/>
    </row>
    <row r="492" ht="12.75">
      <c r="D492" s="11"/>
    </row>
    <row r="493" ht="12.75">
      <c r="D493" s="11"/>
    </row>
    <row r="494" ht="12.75">
      <c r="D494" s="11"/>
    </row>
    <row r="495" ht="12.75">
      <c r="D495" s="11"/>
    </row>
    <row r="496" ht="12.75">
      <c r="D496" s="11"/>
    </row>
    <row r="497" ht="12.75">
      <c r="D497" s="11"/>
    </row>
    <row r="498" ht="12.75">
      <c r="D498" s="11"/>
    </row>
    <row r="499" ht="12.75">
      <c r="D499" s="11"/>
    </row>
    <row r="500" ht="12.75">
      <c r="D500" s="11"/>
    </row>
    <row r="501" ht="12.75">
      <c r="D501" s="11"/>
    </row>
    <row r="502" ht="12.75">
      <c r="D502" s="11"/>
    </row>
    <row r="503" ht="12.75">
      <c r="D503" s="11"/>
    </row>
    <row r="504" ht="12.75">
      <c r="D504" s="11"/>
    </row>
    <row r="505" ht="12.75">
      <c r="D505" s="11"/>
    </row>
    <row r="506" ht="12.75">
      <c r="D506" s="11"/>
    </row>
    <row r="507" ht="12.75">
      <c r="D507" s="11"/>
    </row>
    <row r="508" ht="12.75">
      <c r="D508" s="11"/>
    </row>
    <row r="509" ht="12.75">
      <c r="D509" s="11"/>
    </row>
    <row r="510" ht="12.75">
      <c r="D510" s="11"/>
    </row>
    <row r="511" ht="12.75">
      <c r="D511" s="11"/>
    </row>
    <row r="512" ht="12.75">
      <c r="D512" s="11"/>
    </row>
    <row r="513" ht="12.75">
      <c r="D513" s="11"/>
    </row>
    <row r="514" ht="12.75">
      <c r="D514" s="11"/>
    </row>
    <row r="515" ht="12.75">
      <c r="D515" s="11"/>
    </row>
    <row r="516" ht="12.75">
      <c r="D516" s="11"/>
    </row>
    <row r="517" ht="12.75">
      <c r="D517" s="11"/>
    </row>
    <row r="518" ht="12.75">
      <c r="D518" s="11"/>
    </row>
    <row r="519" ht="12.75">
      <c r="D519" s="11"/>
    </row>
    <row r="520" ht="12.75">
      <c r="D520" s="11"/>
    </row>
    <row r="521" ht="12.75">
      <c r="D521" s="11"/>
    </row>
    <row r="522" ht="12.75">
      <c r="D522" s="11"/>
    </row>
    <row r="523" ht="12.75">
      <c r="D523" s="11"/>
    </row>
    <row r="524" ht="12.75">
      <c r="D524" s="11"/>
    </row>
    <row r="525" ht="12.75">
      <c r="D525" s="11"/>
    </row>
    <row r="526" ht="12.75">
      <c r="D526" s="11"/>
    </row>
    <row r="527" ht="12.75">
      <c r="D527" s="11"/>
    </row>
    <row r="528" ht="12.75">
      <c r="D528" s="11"/>
    </row>
    <row r="529" ht="12.75">
      <c r="D529" s="11"/>
    </row>
    <row r="530" ht="12.75">
      <c r="D530" s="11"/>
    </row>
    <row r="531" ht="12.75">
      <c r="D531" s="11"/>
    </row>
    <row r="532" ht="12.75">
      <c r="D532" s="11"/>
    </row>
    <row r="533" ht="12.75">
      <c r="D533" s="11"/>
    </row>
    <row r="534" ht="12.75">
      <c r="D534" s="11"/>
    </row>
    <row r="535" ht="12.75">
      <c r="D535" s="11"/>
    </row>
    <row r="536" ht="12.75">
      <c r="D536" s="11"/>
    </row>
  </sheetData>
  <mergeCells count="2">
    <mergeCell ref="D6:F6"/>
    <mergeCell ref="H6:J6"/>
  </mergeCells>
  <printOptions/>
  <pageMargins left="0.5" right="0" top="1" bottom="0.5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view="pageBreakPreview" zoomScaleSheetLayoutView="100" workbookViewId="0" topLeftCell="A16">
      <selection activeCell="A57" sqref="A57"/>
    </sheetView>
  </sheetViews>
  <sheetFormatPr defaultColWidth="9.140625" defaultRowHeight="12.75"/>
  <cols>
    <col min="1" max="1" width="37.140625" style="0" customWidth="1"/>
    <col min="2" max="2" width="7.421875" style="0" customWidth="1"/>
    <col min="3" max="3" width="4.28125" style="0" customWidth="1"/>
    <col min="4" max="4" width="18.8515625" style="0" customWidth="1"/>
    <col min="5" max="5" width="2.28125" style="0" customWidth="1"/>
    <col min="6" max="6" width="18.8515625" style="0" customWidth="1"/>
    <col min="7" max="7" width="11.28125" style="0" bestFit="1" customWidth="1"/>
    <col min="8" max="8" width="4.7109375" style="0" bestFit="1" customWidth="1"/>
    <col min="9" max="9" width="11.28125" style="0" customWidth="1"/>
  </cols>
  <sheetData>
    <row r="1" ht="12.75">
      <c r="A1" s="4" t="s">
        <v>95</v>
      </c>
    </row>
    <row r="2" ht="12.75">
      <c r="A2" t="s">
        <v>96</v>
      </c>
    </row>
    <row r="3" ht="12.75">
      <c r="A3" t="s">
        <v>111</v>
      </c>
    </row>
    <row r="4" ht="12.75">
      <c r="A4" t="s">
        <v>0</v>
      </c>
    </row>
    <row r="6" spans="4:6" ht="12.75">
      <c r="D6" s="1"/>
      <c r="E6" s="1"/>
      <c r="F6" s="1"/>
    </row>
    <row r="7" spans="4:6" ht="12.75">
      <c r="D7" s="1"/>
      <c r="E7" s="1"/>
      <c r="F7" s="1"/>
    </row>
    <row r="8" spans="4:6" ht="12.75">
      <c r="D8" s="1" t="s">
        <v>1</v>
      </c>
      <c r="E8" s="1"/>
      <c r="F8" s="1" t="s">
        <v>2</v>
      </c>
    </row>
    <row r="9" spans="4:6" ht="12.75">
      <c r="D9" s="1" t="s">
        <v>3</v>
      </c>
      <c r="E9" s="1"/>
      <c r="F9" s="1" t="s">
        <v>4</v>
      </c>
    </row>
    <row r="10" spans="4:6" ht="12.75">
      <c r="D10" s="1" t="s">
        <v>5</v>
      </c>
      <c r="E10" s="1"/>
      <c r="F10" s="1" t="s">
        <v>6</v>
      </c>
    </row>
    <row r="11" spans="4:6" ht="12.75">
      <c r="D11" s="1" t="s">
        <v>7</v>
      </c>
      <c r="E11" s="1"/>
      <c r="F11" s="1" t="s">
        <v>8</v>
      </c>
    </row>
    <row r="12" spans="4:6" ht="12.75">
      <c r="D12" s="54" t="s">
        <v>80</v>
      </c>
      <c r="E12" s="9"/>
      <c r="F12" s="54" t="s">
        <v>116</v>
      </c>
    </row>
    <row r="13" spans="2:6" ht="13.5" thickBot="1">
      <c r="B13" s="32"/>
      <c r="D13" s="3" t="s">
        <v>93</v>
      </c>
      <c r="E13" s="1"/>
      <c r="F13" s="3" t="s">
        <v>94</v>
      </c>
    </row>
    <row r="14" spans="2:6" ht="12.75">
      <c r="B14" s="33"/>
      <c r="D14" s="1" t="s">
        <v>10</v>
      </c>
      <c r="E14" s="1"/>
      <c r="F14" s="1" t="s">
        <v>10</v>
      </c>
    </row>
    <row r="16" ht="12.75">
      <c r="A16" s="4" t="s">
        <v>11</v>
      </c>
    </row>
    <row r="17" spans="1:8" ht="12.75">
      <c r="A17" t="s">
        <v>12</v>
      </c>
      <c r="D17" s="5">
        <v>753314</v>
      </c>
      <c r="E17" s="5"/>
      <c r="F17" s="56" t="s">
        <v>41</v>
      </c>
      <c r="H17" s="5"/>
    </row>
    <row r="18" spans="4:6" ht="12.75">
      <c r="D18" s="5"/>
      <c r="E18" s="5"/>
      <c r="F18" s="22"/>
    </row>
    <row r="19" spans="1:6" ht="12.75">
      <c r="A19" t="s">
        <v>13</v>
      </c>
      <c r="D19" s="39"/>
      <c r="E19" s="5"/>
      <c r="F19" s="22"/>
    </row>
    <row r="20" spans="1:6" ht="12.75">
      <c r="A20" t="s">
        <v>14</v>
      </c>
      <c r="D20" s="39">
        <v>4417062</v>
      </c>
      <c r="E20" s="5"/>
      <c r="F20" s="56" t="s">
        <v>41</v>
      </c>
    </row>
    <row r="21" spans="1:9" ht="12.75">
      <c r="A21" t="s">
        <v>73</v>
      </c>
      <c r="D21" s="39">
        <v>4159458</v>
      </c>
      <c r="E21" s="5"/>
      <c r="F21" s="56" t="s">
        <v>41</v>
      </c>
      <c r="I21" s="5"/>
    </row>
    <row r="22" spans="1:9" ht="12.75">
      <c r="A22" t="s">
        <v>74</v>
      </c>
      <c r="D22" s="39">
        <v>390413</v>
      </c>
      <c r="E22" s="5"/>
      <c r="F22" s="56" t="s">
        <v>41</v>
      </c>
      <c r="I22" s="5"/>
    </row>
    <row r="23" spans="1:6" ht="12.75">
      <c r="A23" t="s">
        <v>83</v>
      </c>
      <c r="D23" s="39">
        <v>16800</v>
      </c>
      <c r="E23" s="5"/>
      <c r="F23" s="56" t="s">
        <v>41</v>
      </c>
    </row>
    <row r="24" spans="1:6" ht="12.75">
      <c r="A24" t="s">
        <v>15</v>
      </c>
      <c r="D24" s="39">
        <v>1623483</v>
      </c>
      <c r="E24" s="5"/>
      <c r="F24" s="56" t="s">
        <v>41</v>
      </c>
    </row>
    <row r="25" spans="4:7" ht="12.75">
      <c r="D25" s="40">
        <f>SUM(D20:D24)</f>
        <v>10607216</v>
      </c>
      <c r="E25" s="5"/>
      <c r="F25" s="71" t="s">
        <v>41</v>
      </c>
      <c r="G25" s="5"/>
    </row>
    <row r="26" spans="4:6" ht="12.75">
      <c r="D26" s="39"/>
      <c r="E26" s="5"/>
      <c r="F26" s="22"/>
    </row>
    <row r="27" spans="1:6" ht="12.75">
      <c r="A27" t="s">
        <v>16</v>
      </c>
      <c r="D27" s="39"/>
      <c r="E27" s="5"/>
      <c r="F27" s="22"/>
    </row>
    <row r="28" spans="1:9" ht="12.75">
      <c r="A28" t="s">
        <v>84</v>
      </c>
      <c r="D28" s="41">
        <v>2744241</v>
      </c>
      <c r="E28" s="5"/>
      <c r="F28" s="56" t="s">
        <v>41</v>
      </c>
      <c r="I28" s="5"/>
    </row>
    <row r="29" spans="1:9" ht="12.75">
      <c r="A29" t="s">
        <v>85</v>
      </c>
      <c r="D29" s="41">
        <v>102706</v>
      </c>
      <c r="E29" s="5"/>
      <c r="F29" s="56" t="s">
        <v>41</v>
      </c>
      <c r="I29" s="5"/>
    </row>
    <row r="30" spans="1:9" ht="12.75">
      <c r="A30" t="s">
        <v>86</v>
      </c>
      <c r="D30" s="41">
        <v>971007</v>
      </c>
      <c r="E30" s="5"/>
      <c r="F30" s="56" t="s">
        <v>41</v>
      </c>
      <c r="I30" s="5"/>
    </row>
    <row r="31" spans="1:9" ht="12.75">
      <c r="A31" t="s">
        <v>17</v>
      </c>
      <c r="D31" s="41">
        <v>1248000</v>
      </c>
      <c r="E31" s="5"/>
      <c r="F31" s="56" t="s">
        <v>41</v>
      </c>
      <c r="I31" s="5"/>
    </row>
    <row r="32" spans="1:9" ht="12.75">
      <c r="A32" t="s">
        <v>87</v>
      </c>
      <c r="D32" s="41">
        <v>39542</v>
      </c>
      <c r="E32" s="5"/>
      <c r="F32" s="56" t="s">
        <v>41</v>
      </c>
      <c r="I32" s="5"/>
    </row>
    <row r="33" spans="4:7" ht="12.75">
      <c r="D33" s="40">
        <f>SUM(D28:D32)</f>
        <v>5105496</v>
      </c>
      <c r="E33" s="5"/>
      <c r="F33" s="71" t="s">
        <v>41</v>
      </c>
      <c r="G33" s="5"/>
    </row>
    <row r="34" spans="4:6" ht="12.75">
      <c r="D34" s="39"/>
      <c r="E34" s="5"/>
      <c r="F34" s="22"/>
    </row>
    <row r="35" spans="1:6" ht="12.75">
      <c r="A35" t="s">
        <v>18</v>
      </c>
      <c r="D35" s="39">
        <f>D25-D33</f>
        <v>5501720</v>
      </c>
      <c r="E35" s="5"/>
      <c r="F35" s="72" t="s">
        <v>41</v>
      </c>
    </row>
    <row r="36" spans="4:6" ht="12.75">
      <c r="D36" s="5"/>
      <c r="E36" s="5"/>
      <c r="F36" s="22"/>
    </row>
    <row r="37" spans="4:6" ht="13.5" thickBot="1">
      <c r="D37" s="6">
        <f>D35+D17</f>
        <v>6255034</v>
      </c>
      <c r="E37" s="5"/>
      <c r="F37" s="73" t="s">
        <v>41</v>
      </c>
    </row>
    <row r="38" spans="4:6" ht="13.5" thickTop="1">
      <c r="D38" s="5"/>
      <c r="E38" s="5"/>
      <c r="F38" s="22"/>
    </row>
    <row r="39" spans="1:6" ht="12.75">
      <c r="A39" s="4" t="s">
        <v>19</v>
      </c>
      <c r="D39" s="5"/>
      <c r="E39" s="5"/>
      <c r="F39" s="22"/>
    </row>
    <row r="40" spans="1:6" ht="12.75">
      <c r="A40" t="s">
        <v>20</v>
      </c>
      <c r="D40" s="22">
        <v>2250000</v>
      </c>
      <c r="E40" s="5"/>
      <c r="F40" s="56" t="s">
        <v>41</v>
      </c>
    </row>
    <row r="41" spans="1:6" ht="12.75">
      <c r="A41" t="s">
        <v>21</v>
      </c>
      <c r="D41" s="23">
        <v>1731700</v>
      </c>
      <c r="E41" s="5"/>
      <c r="F41" s="66" t="s">
        <v>41</v>
      </c>
    </row>
    <row r="42" spans="4:7" ht="12.75">
      <c r="D42" s="7">
        <f>SUM(D40:D41)</f>
        <v>3981700</v>
      </c>
      <c r="E42" s="7"/>
      <c r="F42" s="72" t="s">
        <v>41</v>
      </c>
      <c r="G42" s="5"/>
    </row>
    <row r="43" spans="4:6" ht="12.75">
      <c r="D43" s="7"/>
      <c r="E43" s="7"/>
      <c r="F43" s="72"/>
    </row>
    <row r="44" spans="1:6" ht="12.75">
      <c r="A44" t="s">
        <v>88</v>
      </c>
      <c r="D44" s="7">
        <v>2124354</v>
      </c>
      <c r="E44" s="7"/>
      <c r="F44" s="72" t="s">
        <v>41</v>
      </c>
    </row>
    <row r="45" spans="4:6" ht="12.75">
      <c r="D45" s="7"/>
      <c r="E45" s="5"/>
      <c r="F45" s="53"/>
    </row>
    <row r="46" spans="1:6" ht="12.75">
      <c r="A46" t="s">
        <v>89</v>
      </c>
      <c r="D46" s="5"/>
      <c r="E46" s="5"/>
      <c r="F46" s="22"/>
    </row>
    <row r="47" spans="1:6" ht="12.75">
      <c r="A47" t="s">
        <v>87</v>
      </c>
      <c r="D47" s="5">
        <v>148980</v>
      </c>
      <c r="E47" s="5"/>
      <c r="F47" s="56" t="s">
        <v>41</v>
      </c>
    </row>
    <row r="48" spans="4:6" ht="13.5" thickBot="1">
      <c r="D48" s="6">
        <f>SUM(D42:D47)</f>
        <v>6255034</v>
      </c>
      <c r="E48" s="5"/>
      <c r="F48" s="73" t="s">
        <v>41</v>
      </c>
    </row>
    <row r="49" spans="4:6" ht="13.5" thickTop="1">
      <c r="D49" s="7"/>
      <c r="E49" s="5"/>
      <c r="F49" s="53"/>
    </row>
    <row r="50" spans="4:6" ht="12.75">
      <c r="D50" s="7"/>
      <c r="E50" s="5"/>
      <c r="F50" s="53"/>
    </row>
    <row r="51" spans="1:6" ht="12.75">
      <c r="A51" t="s">
        <v>122</v>
      </c>
      <c r="D51" s="22">
        <v>22500000</v>
      </c>
      <c r="E51" s="5"/>
      <c r="F51" s="56" t="s">
        <v>41</v>
      </c>
    </row>
    <row r="52" spans="1:6" ht="12.75">
      <c r="A52" t="s">
        <v>119</v>
      </c>
      <c r="D52" s="36">
        <f>(D42+D44)/D51*100</f>
        <v>27.13801777777778</v>
      </c>
      <c r="E52" s="5"/>
      <c r="F52" s="56" t="s">
        <v>41</v>
      </c>
    </row>
    <row r="53" spans="4:6" ht="12.75">
      <c r="D53" s="5"/>
      <c r="E53" s="5"/>
      <c r="F53" s="5"/>
    </row>
    <row r="54" spans="4:6" ht="12.75">
      <c r="D54" s="5"/>
      <c r="E54" s="5"/>
      <c r="F54" s="5"/>
    </row>
    <row r="55" spans="1:6" ht="12.75">
      <c r="A55" t="s">
        <v>113</v>
      </c>
      <c r="D55" s="5"/>
      <c r="E55" s="5"/>
      <c r="F55" s="5"/>
    </row>
    <row r="56" spans="4:6" ht="12.75">
      <c r="D56" s="5"/>
      <c r="E56" s="5"/>
      <c r="F56" s="5"/>
    </row>
    <row r="57" spans="1:6" ht="12.75">
      <c r="A57" s="34" t="s">
        <v>128</v>
      </c>
      <c r="D57" s="5"/>
      <c r="E57" s="5"/>
      <c r="F57" s="5"/>
    </row>
    <row r="58" spans="1:6" ht="12.75">
      <c r="A58" s="34"/>
      <c r="D58" s="5"/>
      <c r="E58" s="5"/>
      <c r="F58" s="5"/>
    </row>
    <row r="59" spans="1:6" ht="12.75">
      <c r="A59" s="34" t="s">
        <v>118</v>
      </c>
      <c r="D59" s="5"/>
      <c r="E59" s="5"/>
      <c r="F59" s="5"/>
    </row>
    <row r="60" spans="1:6" ht="12.75">
      <c r="A60" s="34" t="s">
        <v>114</v>
      </c>
      <c r="D60" s="5"/>
      <c r="E60" s="5"/>
      <c r="F60" s="5"/>
    </row>
    <row r="61" spans="1:6" ht="12.75">
      <c r="A61" s="34" t="s">
        <v>115</v>
      </c>
      <c r="D61" s="5"/>
      <c r="E61" s="5"/>
      <c r="F61" s="5"/>
    </row>
    <row r="62" spans="1:6" ht="12.75">
      <c r="A62" s="34"/>
      <c r="D62" s="5"/>
      <c r="E62" s="5"/>
      <c r="F62" s="5"/>
    </row>
    <row r="63" ht="12.75">
      <c r="A63" s="34" t="s">
        <v>123</v>
      </c>
    </row>
  </sheetData>
  <printOptions/>
  <pageMargins left="0.75" right="0" top="1" bottom="1" header="0.5" footer="0.5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B23" sqref="B23"/>
    </sheetView>
  </sheetViews>
  <sheetFormatPr defaultColWidth="9.140625" defaultRowHeight="12.75"/>
  <cols>
    <col min="2" max="2" width="28.57421875" style="0" customWidth="1"/>
    <col min="3" max="3" width="11.7109375" style="0" customWidth="1"/>
    <col min="4" max="4" width="2.28125" style="0" customWidth="1"/>
    <col min="5" max="5" width="11.7109375" style="0" customWidth="1"/>
    <col min="6" max="6" width="2.28125" style="0" customWidth="1"/>
    <col min="7" max="7" width="12.7109375" style="0" customWidth="1"/>
  </cols>
  <sheetData>
    <row r="1" ht="12.75">
      <c r="A1" s="4" t="s">
        <v>95</v>
      </c>
    </row>
    <row r="2" ht="12.75">
      <c r="A2" t="s">
        <v>97</v>
      </c>
    </row>
    <row r="3" ht="12.75">
      <c r="A3" t="s">
        <v>111</v>
      </c>
    </row>
    <row r="4" ht="12.75">
      <c r="A4" t="s">
        <v>0</v>
      </c>
    </row>
    <row r="6" ht="12.75">
      <c r="E6" s="20" t="s">
        <v>59</v>
      </c>
    </row>
    <row r="7" spans="3:7" ht="12.75">
      <c r="C7" s="1" t="s">
        <v>60</v>
      </c>
      <c r="D7" s="1"/>
      <c r="E7" s="1" t="s">
        <v>61</v>
      </c>
      <c r="F7" s="1"/>
      <c r="G7" s="1"/>
    </row>
    <row r="8" spans="3:7" ht="13.5" thickBot="1">
      <c r="C8" s="2" t="s">
        <v>62</v>
      </c>
      <c r="D8" s="1"/>
      <c r="E8" s="2" t="s">
        <v>63</v>
      </c>
      <c r="F8" s="1"/>
      <c r="G8" s="2" t="s">
        <v>64</v>
      </c>
    </row>
    <row r="9" spans="3:7" ht="12.75">
      <c r="C9" s="1" t="s">
        <v>10</v>
      </c>
      <c r="D9" s="1"/>
      <c r="E9" s="1" t="s">
        <v>10</v>
      </c>
      <c r="F9" s="1"/>
      <c r="G9" s="1" t="s">
        <v>10</v>
      </c>
    </row>
    <row r="11" spans="1:7" ht="12.75">
      <c r="A11" t="s">
        <v>91</v>
      </c>
      <c r="C11" s="5">
        <v>370000</v>
      </c>
      <c r="D11" s="5"/>
      <c r="E11" s="5">
        <f>1183289</f>
        <v>1183289</v>
      </c>
      <c r="F11" s="5"/>
      <c r="G11" s="5">
        <f>SUM(C11:E11)</f>
        <v>1553289</v>
      </c>
    </row>
    <row r="12" spans="3:7" ht="12.75">
      <c r="C12" s="5"/>
      <c r="D12" s="5"/>
      <c r="E12" s="5"/>
      <c r="F12" s="5"/>
      <c r="G12" s="5"/>
    </row>
    <row r="13" spans="1:7" ht="12.75">
      <c r="A13" t="s">
        <v>72</v>
      </c>
      <c r="C13" s="5">
        <v>0</v>
      </c>
      <c r="D13" s="5"/>
      <c r="E13" s="5">
        <v>1146411</v>
      </c>
      <c r="F13" s="5"/>
      <c r="G13" s="5">
        <f>SUM(C13:E13)</f>
        <v>1146411</v>
      </c>
    </row>
    <row r="14" spans="3:7" ht="12.75">
      <c r="C14" s="5"/>
      <c r="D14" s="5"/>
      <c r="E14" s="5"/>
      <c r="F14" s="5"/>
      <c r="G14" s="5"/>
    </row>
    <row r="15" spans="1:7" ht="12.75">
      <c r="A15" t="s">
        <v>65</v>
      </c>
      <c r="C15" s="5">
        <v>598000</v>
      </c>
      <c r="D15" s="5"/>
      <c r="E15" s="5">
        <v>-598000</v>
      </c>
      <c r="F15" s="5"/>
      <c r="G15" s="5">
        <f>SUM(C15:E15)</f>
        <v>0</v>
      </c>
    </row>
    <row r="16" spans="3:7" ht="12.75">
      <c r="C16" s="5"/>
      <c r="D16" s="5"/>
      <c r="E16" s="5"/>
      <c r="F16" s="5"/>
      <c r="G16" s="5"/>
    </row>
    <row r="17" spans="1:7" ht="12.75">
      <c r="A17" t="s">
        <v>90</v>
      </c>
      <c r="C17" s="5">
        <v>1282000</v>
      </c>
      <c r="D17" s="5"/>
      <c r="E17" s="5">
        <v>0</v>
      </c>
      <c r="F17" s="5"/>
      <c r="G17" s="5">
        <f>SUM(C17:E17)</f>
        <v>1282000</v>
      </c>
    </row>
    <row r="18" spans="3:7" ht="12.75">
      <c r="C18" s="5"/>
      <c r="D18" s="5"/>
      <c r="E18" s="5"/>
      <c r="F18" s="5"/>
      <c r="G18" s="5"/>
    </row>
    <row r="19" spans="1:7" ht="13.5" thickBot="1">
      <c r="A19" t="s">
        <v>92</v>
      </c>
      <c r="C19" s="6">
        <f>SUM(C11:C18)</f>
        <v>2250000</v>
      </c>
      <c r="D19" s="5"/>
      <c r="E19" s="6">
        <f>SUM(E11:E18)</f>
        <v>1731700</v>
      </c>
      <c r="F19" s="7"/>
      <c r="G19" s="6">
        <f>SUM(G11:G18)</f>
        <v>3981700</v>
      </c>
    </row>
    <row r="20" ht="13.5" thickTop="1"/>
    <row r="21" spans="1:5" ht="12.75">
      <c r="A21" t="s">
        <v>113</v>
      </c>
      <c r="E21" s="5"/>
    </row>
    <row r="22" ht="12.75">
      <c r="A22" s="34" t="s">
        <v>128</v>
      </c>
    </row>
    <row r="24" ht="12.75">
      <c r="A24" s="34" t="s">
        <v>118</v>
      </c>
    </row>
    <row r="25" ht="12.75">
      <c r="A25" s="34" t="s">
        <v>114</v>
      </c>
    </row>
    <row r="26" ht="12.75">
      <c r="A26" s="34" t="s">
        <v>115</v>
      </c>
    </row>
    <row r="27" ht="12.75">
      <c r="A27" s="34"/>
    </row>
    <row r="28" ht="12.75">
      <c r="A28" s="34" t="s">
        <v>123</v>
      </c>
    </row>
  </sheetData>
  <printOptions/>
  <pageMargins left="0.75" right="0" top="1" bottom="0.25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B70" sqref="B70"/>
    </sheetView>
  </sheetViews>
  <sheetFormatPr defaultColWidth="9.140625" defaultRowHeight="12.75"/>
  <cols>
    <col min="1" max="1" width="26.421875" style="11" customWidth="1"/>
    <col min="2" max="2" width="33.140625" style="11" customWidth="1"/>
    <col min="3" max="3" width="12.8515625" style="11" customWidth="1"/>
    <col min="4" max="4" width="4.421875" style="11" customWidth="1"/>
    <col min="5" max="5" width="12.28125" style="11" customWidth="1"/>
    <col min="6" max="16384" width="4.7109375" style="11" customWidth="1"/>
  </cols>
  <sheetData>
    <row r="1" ht="12.75">
      <c r="A1" s="4" t="s">
        <v>99</v>
      </c>
    </row>
    <row r="2" ht="12.75">
      <c r="A2" s="15" t="s">
        <v>98</v>
      </c>
    </row>
    <row r="3" ht="12.75">
      <c r="A3" s="15" t="s">
        <v>111</v>
      </c>
    </row>
    <row r="4" ht="12.75">
      <c r="A4" s="15" t="s">
        <v>0</v>
      </c>
    </row>
    <row r="6" spans="3:5" ht="12.75">
      <c r="C6" s="19" t="s">
        <v>80</v>
      </c>
      <c r="E6" s="19" t="s">
        <v>79</v>
      </c>
    </row>
    <row r="7" spans="3:5" ht="12.75">
      <c r="C7" s="16" t="s">
        <v>10</v>
      </c>
      <c r="E7" s="17" t="s">
        <v>10</v>
      </c>
    </row>
    <row r="9" ht="12.75">
      <c r="A9" s="11" t="s">
        <v>42</v>
      </c>
    </row>
    <row r="10" spans="1:5" ht="12.75">
      <c r="A10" s="15" t="s">
        <v>100</v>
      </c>
      <c r="C10" s="55">
        <v>1146411</v>
      </c>
      <c r="D10" s="55"/>
      <c r="E10" s="56" t="s">
        <v>41</v>
      </c>
    </row>
    <row r="11" spans="1:5" ht="12.75">
      <c r="A11" s="11" t="s">
        <v>43</v>
      </c>
      <c r="C11" s="55"/>
      <c r="D11" s="55"/>
      <c r="E11" s="55"/>
    </row>
    <row r="12" spans="1:5" ht="12.75">
      <c r="A12" s="11" t="s">
        <v>44</v>
      </c>
      <c r="C12" s="55">
        <v>138837</v>
      </c>
      <c r="D12" s="55"/>
      <c r="E12" s="56" t="s">
        <v>41</v>
      </c>
    </row>
    <row r="13" spans="1:5" ht="12.75">
      <c r="A13" s="15" t="s">
        <v>101</v>
      </c>
      <c r="C13" s="55">
        <v>-54624</v>
      </c>
      <c r="D13" s="55"/>
      <c r="E13" s="56" t="s">
        <v>41</v>
      </c>
    </row>
    <row r="14" spans="1:5" ht="12.75">
      <c r="A14" s="11" t="s">
        <v>45</v>
      </c>
      <c r="C14" s="57">
        <v>32460</v>
      </c>
      <c r="D14" s="52"/>
      <c r="E14" s="56" t="s">
        <v>41</v>
      </c>
    </row>
    <row r="15" spans="1:5" ht="12.75">
      <c r="A15" s="11" t="s">
        <v>46</v>
      </c>
      <c r="C15" s="55">
        <f>SUM(C10:C14)</f>
        <v>1263084</v>
      </c>
      <c r="D15" s="55"/>
      <c r="E15" s="56" t="s">
        <v>41</v>
      </c>
    </row>
    <row r="16" spans="3:5" ht="12.75">
      <c r="C16" s="55"/>
      <c r="D16" s="55"/>
      <c r="E16" s="55"/>
    </row>
    <row r="17" spans="1:5" ht="12.75">
      <c r="A17" s="15" t="s">
        <v>47</v>
      </c>
      <c r="C17" s="55"/>
      <c r="D17" s="55"/>
      <c r="E17" s="55"/>
    </row>
    <row r="18" spans="1:5" ht="12.75">
      <c r="A18" s="11" t="s">
        <v>48</v>
      </c>
      <c r="B18" s="18"/>
      <c r="C18" s="58">
        <v>-2112704</v>
      </c>
      <c r="D18" s="55"/>
      <c r="E18" s="56" t="s">
        <v>41</v>
      </c>
    </row>
    <row r="19" spans="1:6" ht="12.75">
      <c r="A19" s="15" t="s">
        <v>75</v>
      </c>
      <c r="B19" s="18"/>
      <c r="C19" s="59">
        <v>1389097</v>
      </c>
      <c r="D19" s="55"/>
      <c r="E19" s="56" t="s">
        <v>41</v>
      </c>
      <c r="F19" s="15"/>
    </row>
    <row r="20" spans="1:6" ht="12.75">
      <c r="A20" s="15" t="s">
        <v>76</v>
      </c>
      <c r="B20" s="18"/>
      <c r="C20" s="59">
        <v>347261</v>
      </c>
      <c r="D20" s="55"/>
      <c r="E20" s="56" t="s">
        <v>41</v>
      </c>
      <c r="F20" s="15"/>
    </row>
    <row r="21" spans="1:6" ht="12.75">
      <c r="A21" s="15" t="s">
        <v>102</v>
      </c>
      <c r="B21" s="18"/>
      <c r="C21" s="59">
        <v>-1556539</v>
      </c>
      <c r="D21" s="55"/>
      <c r="E21" s="56"/>
      <c r="F21" s="15"/>
    </row>
    <row r="22" spans="1:6" ht="12.75">
      <c r="A22" s="15" t="s">
        <v>103</v>
      </c>
      <c r="B22" s="18"/>
      <c r="C22" s="59">
        <v>-339993</v>
      </c>
      <c r="D22" s="55"/>
      <c r="E22" s="56" t="s">
        <v>41</v>
      </c>
      <c r="F22" s="15"/>
    </row>
    <row r="23" spans="2:5" ht="12.75">
      <c r="B23" s="18"/>
      <c r="C23" s="60">
        <f>SUM(C18:C22)</f>
        <v>-2272878</v>
      </c>
      <c r="D23" s="55"/>
      <c r="E23" s="56" t="s">
        <v>41</v>
      </c>
    </row>
    <row r="24" spans="1:5" ht="12.75">
      <c r="A24" s="15" t="s">
        <v>77</v>
      </c>
      <c r="B24" s="18"/>
      <c r="C24" s="61">
        <f>C15+C23</f>
        <v>-1009794</v>
      </c>
      <c r="D24" s="55"/>
      <c r="E24" s="56" t="s">
        <v>41</v>
      </c>
    </row>
    <row r="25" spans="1:5" ht="12.75">
      <c r="A25" s="15" t="s">
        <v>69</v>
      </c>
      <c r="B25" s="18"/>
      <c r="C25" s="61">
        <v>0</v>
      </c>
      <c r="D25" s="55"/>
      <c r="E25" s="56" t="s">
        <v>41</v>
      </c>
    </row>
    <row r="26" spans="1:5" ht="12.75">
      <c r="A26" s="18" t="s">
        <v>70</v>
      </c>
      <c r="B26" s="18"/>
      <c r="C26" s="60">
        <f>SUM(C24:C25)</f>
        <v>-1009794</v>
      </c>
      <c r="D26" s="55"/>
      <c r="E26" s="56" t="s">
        <v>41</v>
      </c>
    </row>
    <row r="27" spans="1:5" ht="12.75">
      <c r="A27" s="18"/>
      <c r="B27" s="18"/>
      <c r="C27" s="61"/>
      <c r="D27" s="55"/>
      <c r="E27" s="55"/>
    </row>
    <row r="28" spans="1:5" ht="12.75">
      <c r="A28" s="18" t="s">
        <v>104</v>
      </c>
      <c r="B28" s="18"/>
      <c r="C28" s="61"/>
      <c r="D28" s="55"/>
      <c r="E28" s="55"/>
    </row>
    <row r="29" spans="1:5" ht="12.75">
      <c r="A29" s="18" t="s">
        <v>50</v>
      </c>
      <c r="B29" s="18"/>
      <c r="C29" s="58">
        <v>-201311</v>
      </c>
      <c r="D29" s="55"/>
      <c r="E29" s="56" t="s">
        <v>41</v>
      </c>
    </row>
    <row r="30" spans="1:5" ht="12.75">
      <c r="A30" s="18" t="s">
        <v>51</v>
      </c>
      <c r="B30" s="18"/>
      <c r="C30" s="59">
        <v>80000</v>
      </c>
      <c r="D30" s="55"/>
      <c r="E30" s="56" t="s">
        <v>41</v>
      </c>
    </row>
    <row r="31" spans="1:5" ht="12.75">
      <c r="A31" s="18" t="s">
        <v>52</v>
      </c>
      <c r="B31" s="18"/>
      <c r="C31" s="65">
        <v>-176308</v>
      </c>
      <c r="D31" s="55"/>
      <c r="E31" s="56" t="s">
        <v>41</v>
      </c>
    </row>
    <row r="32" spans="1:5" ht="12.75">
      <c r="A32" s="18" t="s">
        <v>105</v>
      </c>
      <c r="B32" s="18"/>
      <c r="C32" s="60">
        <f>SUM(C29:C31)</f>
        <v>-297619</v>
      </c>
      <c r="D32" s="55"/>
      <c r="E32" s="56" t="s">
        <v>41</v>
      </c>
    </row>
    <row r="33" spans="1:5" ht="12.75">
      <c r="A33" s="18"/>
      <c r="B33" s="18"/>
      <c r="C33" s="61"/>
      <c r="D33" s="55"/>
      <c r="E33" s="55"/>
    </row>
    <row r="34" spans="1:5" ht="12.75">
      <c r="A34" s="18" t="s">
        <v>68</v>
      </c>
      <c r="B34" s="18"/>
      <c r="C34" s="61"/>
      <c r="D34" s="55"/>
      <c r="E34" s="55"/>
    </row>
    <row r="35" spans="1:5" ht="12.75">
      <c r="A35" s="18" t="s">
        <v>106</v>
      </c>
      <c r="B35" s="18"/>
      <c r="C35" s="61">
        <v>1282000</v>
      </c>
      <c r="D35" s="55"/>
      <c r="E35" s="56" t="s">
        <v>41</v>
      </c>
    </row>
    <row r="36" spans="1:5" ht="12.75">
      <c r="A36" s="18" t="s">
        <v>107</v>
      </c>
      <c r="B36" s="18"/>
      <c r="C36" s="61">
        <v>800000</v>
      </c>
      <c r="D36" s="55"/>
      <c r="E36" s="56" t="s">
        <v>41</v>
      </c>
    </row>
    <row r="37" spans="1:5" ht="12.75">
      <c r="A37" s="18" t="s">
        <v>110</v>
      </c>
      <c r="B37" s="18"/>
      <c r="C37" s="61">
        <v>343000</v>
      </c>
      <c r="D37" s="55"/>
      <c r="E37" s="56" t="s">
        <v>41</v>
      </c>
    </row>
    <row r="38" spans="1:5" ht="12.75">
      <c r="A38" s="18" t="s">
        <v>108</v>
      </c>
      <c r="B38" s="18"/>
      <c r="C38" s="61">
        <v>-216780</v>
      </c>
      <c r="D38" s="55"/>
      <c r="E38" s="56" t="s">
        <v>41</v>
      </c>
    </row>
    <row r="39" spans="1:5" ht="12.75">
      <c r="A39" s="18" t="s">
        <v>109</v>
      </c>
      <c r="B39" s="18"/>
      <c r="C39" s="61">
        <v>-71307</v>
      </c>
      <c r="D39" s="55"/>
      <c r="E39" s="56" t="s">
        <v>41</v>
      </c>
    </row>
    <row r="40" spans="1:5" ht="12.75">
      <c r="A40" s="18" t="s">
        <v>49</v>
      </c>
      <c r="B40" s="18"/>
      <c r="C40" s="61">
        <v>-32460</v>
      </c>
      <c r="D40" s="55"/>
      <c r="E40" s="56" t="s">
        <v>41</v>
      </c>
    </row>
    <row r="41" spans="1:5" ht="12.75">
      <c r="A41" s="18" t="s">
        <v>78</v>
      </c>
      <c r="B41" s="18"/>
      <c r="C41" s="60">
        <f>SUM(C35:C40)</f>
        <v>2104453</v>
      </c>
      <c r="D41" s="52"/>
      <c r="E41" s="56" t="s">
        <v>41</v>
      </c>
    </row>
    <row r="42" spans="1:5" ht="12.75">
      <c r="A42" s="18"/>
      <c r="B42" s="18"/>
      <c r="C42" s="61"/>
      <c r="D42" s="55"/>
      <c r="E42" s="55"/>
    </row>
    <row r="43" spans="1:5" ht="12.75" hidden="1">
      <c r="A43" s="18" t="s">
        <v>53</v>
      </c>
      <c r="B43" s="18"/>
      <c r="C43" s="61"/>
      <c r="D43" s="55"/>
      <c r="E43" s="55"/>
    </row>
    <row r="44" spans="1:5" ht="12.75" hidden="1">
      <c r="A44" s="18" t="s">
        <v>54</v>
      </c>
      <c r="B44" s="18"/>
      <c r="C44" s="62"/>
      <c r="D44" s="55"/>
      <c r="E44" s="57">
        <v>0</v>
      </c>
    </row>
    <row r="45" spans="1:5" ht="12.75">
      <c r="A45" s="18" t="s">
        <v>71</v>
      </c>
      <c r="B45" s="18"/>
      <c r="C45" s="61">
        <f>C26+C32+C41+C44</f>
        <v>797040</v>
      </c>
      <c r="D45" s="55"/>
      <c r="E45" s="56" t="s">
        <v>41</v>
      </c>
    </row>
    <row r="46" spans="1:5" ht="12.75">
      <c r="A46" s="18" t="s">
        <v>55</v>
      </c>
      <c r="B46" s="18"/>
      <c r="C46" s="61">
        <v>826443</v>
      </c>
      <c r="D46" s="55"/>
      <c r="E46" s="56" t="s">
        <v>41</v>
      </c>
    </row>
    <row r="47" spans="1:5" ht="13.5" thickBot="1">
      <c r="A47" s="11" t="s">
        <v>56</v>
      </c>
      <c r="B47" s="18"/>
      <c r="C47" s="63">
        <f>SUM(C45:C46)</f>
        <v>1623483</v>
      </c>
      <c r="D47" s="55"/>
      <c r="E47" s="56" t="s">
        <v>41</v>
      </c>
    </row>
    <row r="48" spans="2:5" ht="12.75">
      <c r="B48" s="18"/>
      <c r="C48" s="61"/>
      <c r="D48" s="55"/>
      <c r="E48" s="55"/>
    </row>
    <row r="49" spans="2:5" ht="12.75">
      <c r="B49" s="18"/>
      <c r="C49" s="61"/>
      <c r="D49" s="55"/>
      <c r="E49" s="55"/>
    </row>
    <row r="50" spans="1:5" ht="12.75">
      <c r="A50" s="15" t="s">
        <v>57</v>
      </c>
      <c r="B50" s="18"/>
      <c r="C50" s="61"/>
      <c r="D50" s="55"/>
      <c r="E50" s="55"/>
    </row>
    <row r="51" spans="1:5" ht="13.5" thickBot="1">
      <c r="A51" s="18" t="s">
        <v>58</v>
      </c>
      <c r="B51" s="18"/>
      <c r="C51" s="64">
        <v>1623483</v>
      </c>
      <c r="D51" s="55"/>
      <c r="E51" s="56" t="s">
        <v>41</v>
      </c>
    </row>
    <row r="52" spans="2:3" ht="12.75">
      <c r="B52" s="15"/>
      <c r="C52" s="55"/>
    </row>
    <row r="53" spans="2:3" ht="12.75">
      <c r="B53" s="15"/>
      <c r="C53" s="55"/>
    </row>
    <row r="54" ht="12.75">
      <c r="A54" t="s">
        <v>113</v>
      </c>
    </row>
    <row r="55" ht="12.75">
      <c r="A55" s="34" t="s">
        <v>128</v>
      </c>
    </row>
    <row r="56" ht="12.75">
      <c r="A56"/>
    </row>
    <row r="57" ht="12.75">
      <c r="A57" s="34" t="s">
        <v>118</v>
      </c>
    </row>
    <row r="58" ht="12.75">
      <c r="A58" s="34" t="s">
        <v>114</v>
      </c>
    </row>
    <row r="59" ht="12.75">
      <c r="A59" s="34" t="s">
        <v>115</v>
      </c>
    </row>
    <row r="60" ht="12.75">
      <c r="A60" s="34"/>
    </row>
    <row r="61" ht="12.75">
      <c r="A61" s="34" t="s">
        <v>123</v>
      </c>
    </row>
    <row r="63" ht="12.75">
      <c r="B63" s="15" t="s">
        <v>126</v>
      </c>
    </row>
  </sheetData>
  <printOptions horizontalCentered="1"/>
  <pageMargins left="0.5" right="0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</dc:creator>
  <cp:keywords/>
  <dc:description/>
  <cp:lastModifiedBy>gary</cp:lastModifiedBy>
  <cp:lastPrinted>2006-01-06T08:47:45Z</cp:lastPrinted>
  <dcterms:created xsi:type="dcterms:W3CDTF">2004-07-21T09:04:59Z</dcterms:created>
  <dcterms:modified xsi:type="dcterms:W3CDTF">2006-01-09T10:24:26Z</dcterms:modified>
  <cp:category/>
  <cp:version/>
  <cp:contentType/>
  <cp:contentStatus/>
</cp:coreProperties>
</file>